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525" activeTab="1"/>
  </bookViews>
  <sheets>
    <sheet name="Salary details" sheetId="1" r:id="rId1"/>
    <sheet name="Salary details may" sheetId="2" r:id="rId2"/>
    <sheet name="Sheet3" sheetId="3" r:id="rId3"/>
  </sheets>
  <definedNames>
    <definedName name="OLE_LINK1" localSheetId="1">'Salary details may'!$A$1</definedName>
  </definedNames>
  <calcPr fullCalcOnLoad="1"/>
</workbook>
</file>

<file path=xl/sharedStrings.xml><?xml version="1.0" encoding="utf-8"?>
<sst xmlns="http://schemas.openxmlformats.org/spreadsheetml/2006/main" count="406" uniqueCount="84">
  <si>
    <t>Pay Scale</t>
  </si>
  <si>
    <t>Designation</t>
  </si>
  <si>
    <t>CCA</t>
  </si>
  <si>
    <t>HRA</t>
  </si>
  <si>
    <t>TA</t>
  </si>
  <si>
    <t>DA</t>
  </si>
  <si>
    <t>Gross Amount</t>
  </si>
  <si>
    <t>SSO - I</t>
  </si>
  <si>
    <t xml:space="preserve">Basic </t>
  </si>
  <si>
    <t>DP</t>
  </si>
  <si>
    <t>NIL</t>
  </si>
  <si>
    <t>Basic+DP</t>
  </si>
  <si>
    <t>Name of Employees</t>
  </si>
  <si>
    <t>Smt M M Patel</t>
  </si>
  <si>
    <t>10000-325-15200</t>
  </si>
  <si>
    <t>8000-275-13500</t>
  </si>
  <si>
    <t>SSO - II</t>
  </si>
  <si>
    <t>Smt S U Warde</t>
  </si>
  <si>
    <t>6500-200-10500</t>
  </si>
  <si>
    <t>SSA</t>
  </si>
  <si>
    <t>Smt A S Paranjpe</t>
  </si>
  <si>
    <t>Smt S S Kaisare</t>
  </si>
  <si>
    <t xml:space="preserve">Sh M V Kumar </t>
  </si>
  <si>
    <t>SPL</t>
  </si>
  <si>
    <t>Nil</t>
  </si>
  <si>
    <t>Smt  S A Navaratne</t>
  </si>
  <si>
    <t>JSA</t>
  </si>
  <si>
    <t>Smt S S Parikh</t>
  </si>
  <si>
    <t xml:space="preserve">Sh H K Sharma </t>
  </si>
  <si>
    <t>5000-150-8000</t>
  </si>
  <si>
    <t>Sh Anantha Rama G</t>
  </si>
  <si>
    <t>Sh A K Nagarkar</t>
  </si>
  <si>
    <t>Sh P K Saini</t>
  </si>
  <si>
    <t>Sh S K Singh</t>
  </si>
  <si>
    <t>Smt M M Mathure</t>
  </si>
  <si>
    <t>Smt A V Bandre</t>
  </si>
  <si>
    <t>Smt S G Chittilapilly</t>
  </si>
  <si>
    <t xml:space="preserve">Smt A S Nandi </t>
  </si>
  <si>
    <t>3200-85-4900</t>
  </si>
  <si>
    <t>JLA</t>
  </si>
  <si>
    <t>Sh A M Ningappagol</t>
  </si>
  <si>
    <t>Sh V J Justin</t>
  </si>
  <si>
    <t>Sh S D Yadav</t>
  </si>
  <si>
    <t>5500-175-9000</t>
  </si>
  <si>
    <t>Librarian</t>
  </si>
  <si>
    <t>Smt S S Mantina</t>
  </si>
  <si>
    <t>4000-100-6000</t>
  </si>
  <si>
    <t>U D C</t>
  </si>
  <si>
    <t xml:space="preserve">Smt S S Chindarkar </t>
  </si>
  <si>
    <t>Sh S N Madvi</t>
  </si>
  <si>
    <t xml:space="preserve"> L D C</t>
  </si>
  <si>
    <t>Smt S R Rajangali</t>
  </si>
  <si>
    <t>Smt S D Trimbake</t>
  </si>
  <si>
    <t>3050-75-3950-80-4590</t>
  </si>
  <si>
    <t>Sh S B Doke</t>
  </si>
  <si>
    <t>Lab. Attendent</t>
  </si>
  <si>
    <t>Sh B B Gurav</t>
  </si>
  <si>
    <t>Sh P B Karve</t>
  </si>
  <si>
    <t>Sh G B Pawar</t>
  </si>
  <si>
    <t>Sh A N Palte</t>
  </si>
  <si>
    <t>Sh Y K Tarnekar</t>
  </si>
  <si>
    <t>Sh N D Marne</t>
  </si>
  <si>
    <t>Peon</t>
  </si>
  <si>
    <t>Sh D W Jadhav</t>
  </si>
  <si>
    <t>50 + 20</t>
  </si>
  <si>
    <t>Sweeper</t>
  </si>
  <si>
    <t>Sh B B Bidlan</t>
  </si>
  <si>
    <t xml:space="preserve">Sh S B Bidlan </t>
  </si>
  <si>
    <t>Sh M J Jadhav</t>
  </si>
  <si>
    <t>Sh V M Ujagare</t>
  </si>
  <si>
    <t>2550-55-2660-60-3200</t>
  </si>
  <si>
    <t>WA</t>
  </si>
  <si>
    <t xml:space="preserve">Sh J M Ranga </t>
  </si>
  <si>
    <t>Sh S C Acharekar</t>
  </si>
  <si>
    <t>2650-65-3300-70-4000</t>
  </si>
  <si>
    <t>2610-60-2910-65-3000-70-4000</t>
  </si>
  <si>
    <t xml:space="preserve">Dr M V Kumar </t>
  </si>
  <si>
    <t>4500-125-7000</t>
  </si>
  <si>
    <t>Smt A N Gharat</t>
  </si>
  <si>
    <t>AHT</t>
  </si>
  <si>
    <t>L I A</t>
  </si>
  <si>
    <t>2610-60-2910-65-3300-70-4000</t>
  </si>
  <si>
    <t xml:space="preserve">Note :  Sh M J Jadhav, Sweeper is on Leave and no leave is balance on his account., so the salary for the month of May-2008 has not been drawn.  </t>
  </si>
  <si>
    <t>CENTRAL DRUGS TESTING LABORATORY – MUMBAI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</si>
</sst>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"/>
    <numFmt numFmtId="178" formatCode="0.E+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6"/>
  <sheetViews>
    <sheetView workbookViewId="0" topLeftCell="A1">
      <selection activeCell="A1" sqref="A1:M39"/>
    </sheetView>
  </sheetViews>
  <sheetFormatPr defaultColWidth="9.140625" defaultRowHeight="12.75"/>
  <cols>
    <col min="1" max="1" width="25.28125" style="7" customWidth="1"/>
    <col min="2" max="2" width="12.28125" style="0" customWidth="1"/>
    <col min="3" max="3" width="16.57421875" style="0" customWidth="1"/>
    <col min="4" max="4" width="6.7109375" style="0" customWidth="1"/>
    <col min="5" max="5" width="5.7109375" style="0" customWidth="1"/>
    <col min="6" max="6" width="8.00390625" style="0" customWidth="1"/>
    <col min="7" max="7" width="5.8515625" style="0" customWidth="1"/>
    <col min="8" max="8" width="4.28125" style="0" customWidth="1"/>
    <col min="9" max="9" width="6.00390625" style="0" customWidth="1"/>
    <col min="10" max="10" width="4.7109375" style="0" customWidth="1"/>
    <col min="11" max="11" width="5.421875" style="0" customWidth="1"/>
    <col min="12" max="12" width="4.57421875" style="0" customWidth="1"/>
    <col min="13" max="13" width="12.421875" style="0" customWidth="1"/>
  </cols>
  <sheetData>
    <row r="1" spans="1:18" ht="10.5" customHeight="1">
      <c r="A1" s="8" t="s">
        <v>0</v>
      </c>
      <c r="B1" s="9" t="s">
        <v>1</v>
      </c>
      <c r="C1" s="9" t="s">
        <v>12</v>
      </c>
      <c r="D1" s="9" t="s">
        <v>8</v>
      </c>
      <c r="E1" s="15" t="s">
        <v>9</v>
      </c>
      <c r="F1" s="9" t="s">
        <v>11</v>
      </c>
      <c r="G1" s="9" t="s">
        <v>23</v>
      </c>
      <c r="H1" s="9" t="s">
        <v>2</v>
      </c>
      <c r="I1" s="9" t="s">
        <v>3</v>
      </c>
      <c r="J1" s="9" t="s">
        <v>4</v>
      </c>
      <c r="K1" s="9" t="s">
        <v>5</v>
      </c>
      <c r="L1" s="5" t="s">
        <v>71</v>
      </c>
      <c r="M1" s="5" t="s">
        <v>6</v>
      </c>
      <c r="N1" s="2"/>
      <c r="O1" s="1"/>
      <c r="P1" s="1"/>
      <c r="Q1" s="3"/>
      <c r="R1" s="3"/>
    </row>
    <row r="2" spans="1:13" s="3" customFormat="1" ht="10.5" customHeight="1">
      <c r="A2" s="10" t="s">
        <v>14</v>
      </c>
      <c r="B2" s="11" t="s">
        <v>7</v>
      </c>
      <c r="C2" s="10" t="s">
        <v>13</v>
      </c>
      <c r="D2" s="11">
        <v>10325</v>
      </c>
      <c r="E2" s="12">
        <f>D2/2</f>
        <v>5162.5</v>
      </c>
      <c r="F2" s="12">
        <f>SUM(D2:E2)</f>
        <v>15487.5</v>
      </c>
      <c r="G2" s="11" t="s">
        <v>24</v>
      </c>
      <c r="H2" s="11">
        <v>300</v>
      </c>
      <c r="I2" s="12">
        <f aca="true" t="shared" si="0" ref="I2:I17">F2*30/100</f>
        <v>4646.25</v>
      </c>
      <c r="J2" s="11">
        <v>800</v>
      </c>
      <c r="K2" s="12">
        <f>F2*41/100</f>
        <v>6349.875</v>
      </c>
      <c r="L2" s="11" t="s">
        <v>10</v>
      </c>
      <c r="M2" s="12">
        <f>SUM(F2:K2)</f>
        <v>27583.625</v>
      </c>
    </row>
    <row r="3" spans="1:13" s="3" customFormat="1" ht="10.5" customHeight="1">
      <c r="A3" s="10" t="s">
        <v>15</v>
      </c>
      <c r="B3" s="11" t="s">
        <v>16</v>
      </c>
      <c r="C3" s="10" t="s">
        <v>17</v>
      </c>
      <c r="D3" s="11">
        <v>8825</v>
      </c>
      <c r="E3" s="12">
        <f aca="true" t="shared" si="1" ref="E3:E39">D3/2</f>
        <v>4412.5</v>
      </c>
      <c r="F3" s="12">
        <f aca="true" t="shared" si="2" ref="F3:F38">SUM(D3:E3)</f>
        <v>13237.5</v>
      </c>
      <c r="G3" s="11" t="s">
        <v>24</v>
      </c>
      <c r="H3" s="11">
        <v>300</v>
      </c>
      <c r="I3" s="12">
        <f t="shared" si="0"/>
        <v>3971.25</v>
      </c>
      <c r="J3" s="11">
        <v>800</v>
      </c>
      <c r="K3" s="12">
        <v>5428</v>
      </c>
      <c r="L3" s="13" t="s">
        <v>10</v>
      </c>
      <c r="M3" s="12">
        <f>SUM(F3:K3)</f>
        <v>23736.75</v>
      </c>
    </row>
    <row r="4" spans="1:13" s="3" customFormat="1" ht="10.5" customHeight="1">
      <c r="A4" s="10" t="s">
        <v>18</v>
      </c>
      <c r="B4" s="11" t="s">
        <v>19</v>
      </c>
      <c r="C4" s="10" t="s">
        <v>20</v>
      </c>
      <c r="D4" s="11">
        <v>7300</v>
      </c>
      <c r="E4" s="12">
        <f t="shared" si="1"/>
        <v>3650</v>
      </c>
      <c r="F4" s="11">
        <f t="shared" si="2"/>
        <v>10950</v>
      </c>
      <c r="G4" s="11" t="s">
        <v>24</v>
      </c>
      <c r="H4" s="11">
        <v>300</v>
      </c>
      <c r="I4" s="12">
        <f t="shared" si="0"/>
        <v>3285</v>
      </c>
      <c r="J4" s="11">
        <v>400</v>
      </c>
      <c r="K4" s="12">
        <f aca="true" t="shared" si="3" ref="K4:K38">F4*41/100</f>
        <v>4489.5</v>
      </c>
      <c r="L4" s="11" t="s">
        <v>10</v>
      </c>
      <c r="M4" s="12">
        <f aca="true" t="shared" si="4" ref="M4:M25">SUM(F4:K4)</f>
        <v>19424.5</v>
      </c>
    </row>
    <row r="5" spans="1:13" s="3" customFormat="1" ht="11.25" customHeight="1">
      <c r="A5" s="10" t="s">
        <v>18</v>
      </c>
      <c r="B5" s="11" t="s">
        <v>19</v>
      </c>
      <c r="C5" s="10" t="s">
        <v>21</v>
      </c>
      <c r="D5" s="11">
        <v>7300</v>
      </c>
      <c r="E5" s="12">
        <f t="shared" si="1"/>
        <v>3650</v>
      </c>
      <c r="F5" s="11">
        <f t="shared" si="2"/>
        <v>10950</v>
      </c>
      <c r="G5" s="11" t="s">
        <v>24</v>
      </c>
      <c r="H5" s="11">
        <v>300</v>
      </c>
      <c r="I5" s="12">
        <f t="shared" si="0"/>
        <v>3285</v>
      </c>
      <c r="J5" s="11">
        <v>400</v>
      </c>
      <c r="K5" s="12">
        <f t="shared" si="3"/>
        <v>4489.5</v>
      </c>
      <c r="L5" s="14" t="s">
        <v>10</v>
      </c>
      <c r="M5" s="12">
        <f t="shared" si="4"/>
        <v>19424.5</v>
      </c>
    </row>
    <row r="6" spans="1:13" s="3" customFormat="1" ht="10.5" customHeight="1">
      <c r="A6" s="10" t="s">
        <v>18</v>
      </c>
      <c r="B6" s="11" t="s">
        <v>19</v>
      </c>
      <c r="C6" s="10" t="s">
        <v>22</v>
      </c>
      <c r="D6" s="11">
        <v>7100</v>
      </c>
      <c r="E6" s="12">
        <f t="shared" si="1"/>
        <v>3550</v>
      </c>
      <c r="F6" s="11">
        <f t="shared" si="2"/>
        <v>10650</v>
      </c>
      <c r="G6" s="11">
        <v>150</v>
      </c>
      <c r="H6" s="11">
        <v>300</v>
      </c>
      <c r="I6" s="12">
        <f t="shared" si="0"/>
        <v>3195</v>
      </c>
      <c r="J6" s="11">
        <v>400</v>
      </c>
      <c r="K6" s="12">
        <f t="shared" si="3"/>
        <v>4366.5</v>
      </c>
      <c r="L6" s="11" t="s">
        <v>10</v>
      </c>
      <c r="M6" s="12">
        <f t="shared" si="4"/>
        <v>19061.5</v>
      </c>
    </row>
    <row r="7" spans="1:13" s="3" customFormat="1" ht="10.5" customHeight="1">
      <c r="A7" s="10" t="s">
        <v>18</v>
      </c>
      <c r="B7" s="11" t="s">
        <v>19</v>
      </c>
      <c r="C7" s="10" t="s">
        <v>25</v>
      </c>
      <c r="D7" s="11">
        <v>7100</v>
      </c>
      <c r="E7" s="12">
        <f t="shared" si="1"/>
        <v>3550</v>
      </c>
      <c r="F7" s="11">
        <f>SUM(D7:E7)</f>
        <v>10650</v>
      </c>
      <c r="G7" s="11" t="s">
        <v>24</v>
      </c>
      <c r="H7" s="11">
        <v>300</v>
      </c>
      <c r="I7" s="12">
        <f t="shared" si="0"/>
        <v>3195</v>
      </c>
      <c r="J7" s="11">
        <v>400</v>
      </c>
      <c r="K7" s="12">
        <f t="shared" si="3"/>
        <v>4366.5</v>
      </c>
      <c r="L7" s="11" t="s">
        <v>10</v>
      </c>
      <c r="M7" s="12">
        <f t="shared" si="4"/>
        <v>18911.5</v>
      </c>
    </row>
    <row r="8" spans="1:13" s="3" customFormat="1" ht="10.5" customHeight="1">
      <c r="A8" s="10" t="s">
        <v>18</v>
      </c>
      <c r="B8" s="11" t="s">
        <v>26</v>
      </c>
      <c r="C8" s="10" t="s">
        <v>27</v>
      </c>
      <c r="D8" s="11">
        <v>7100</v>
      </c>
      <c r="E8" s="12">
        <f t="shared" si="1"/>
        <v>3550</v>
      </c>
      <c r="F8" s="11">
        <f>SUM(D8:E8)</f>
        <v>10650</v>
      </c>
      <c r="G8" s="11" t="s">
        <v>24</v>
      </c>
      <c r="H8" s="11">
        <v>300</v>
      </c>
      <c r="I8" s="12">
        <f t="shared" si="0"/>
        <v>3195</v>
      </c>
      <c r="J8" s="11">
        <v>400</v>
      </c>
      <c r="K8" s="12">
        <f t="shared" si="3"/>
        <v>4366.5</v>
      </c>
      <c r="L8" s="11" t="s">
        <v>10</v>
      </c>
      <c r="M8" s="12">
        <f t="shared" si="4"/>
        <v>18911.5</v>
      </c>
    </row>
    <row r="9" spans="1:13" s="3" customFormat="1" ht="11.25" customHeight="1">
      <c r="A9" s="10" t="s">
        <v>18</v>
      </c>
      <c r="B9" s="11" t="s">
        <v>26</v>
      </c>
      <c r="C9" s="10" t="s">
        <v>28</v>
      </c>
      <c r="D9" s="11">
        <v>7100</v>
      </c>
      <c r="E9" s="12">
        <f t="shared" si="1"/>
        <v>3550</v>
      </c>
      <c r="F9" s="11">
        <f aca="true" t="shared" si="5" ref="F9:F14">SUM(D9:E9)</f>
        <v>10650</v>
      </c>
      <c r="G9" s="11" t="s">
        <v>24</v>
      </c>
      <c r="H9" s="11">
        <v>300</v>
      </c>
      <c r="I9" s="12">
        <f t="shared" si="0"/>
        <v>3195</v>
      </c>
      <c r="J9" s="11">
        <v>400</v>
      </c>
      <c r="K9" s="12">
        <f t="shared" si="3"/>
        <v>4366.5</v>
      </c>
      <c r="L9" s="11" t="s">
        <v>10</v>
      </c>
      <c r="M9" s="12">
        <f t="shared" si="4"/>
        <v>18911.5</v>
      </c>
    </row>
    <row r="10" spans="1:13" s="3" customFormat="1" ht="11.25" customHeight="1">
      <c r="A10" s="10" t="s">
        <v>29</v>
      </c>
      <c r="B10" s="11" t="s">
        <v>26</v>
      </c>
      <c r="C10" s="10" t="s">
        <v>30</v>
      </c>
      <c r="D10" s="11">
        <v>6500</v>
      </c>
      <c r="E10" s="12">
        <f t="shared" si="1"/>
        <v>3250</v>
      </c>
      <c r="F10" s="11">
        <f t="shared" si="5"/>
        <v>9750</v>
      </c>
      <c r="G10" s="11" t="s">
        <v>24</v>
      </c>
      <c r="H10" s="11">
        <v>300</v>
      </c>
      <c r="I10" s="12">
        <f t="shared" si="0"/>
        <v>2925</v>
      </c>
      <c r="J10" s="11">
        <v>100</v>
      </c>
      <c r="K10" s="12">
        <f t="shared" si="3"/>
        <v>3997.5</v>
      </c>
      <c r="L10" s="11" t="s">
        <v>10</v>
      </c>
      <c r="M10" s="12">
        <f t="shared" si="4"/>
        <v>17072.5</v>
      </c>
    </row>
    <row r="11" spans="1:13" s="3" customFormat="1" ht="10.5" customHeight="1">
      <c r="A11" s="10" t="s">
        <v>29</v>
      </c>
      <c r="B11" s="11" t="s">
        <v>26</v>
      </c>
      <c r="C11" s="10" t="s">
        <v>31</v>
      </c>
      <c r="D11" s="11">
        <v>6500</v>
      </c>
      <c r="E11" s="12">
        <f t="shared" si="1"/>
        <v>3250</v>
      </c>
      <c r="F11" s="11">
        <f t="shared" si="5"/>
        <v>9750</v>
      </c>
      <c r="G11" s="11" t="s">
        <v>24</v>
      </c>
      <c r="H11" s="11">
        <v>300</v>
      </c>
      <c r="I11" s="12">
        <f t="shared" si="0"/>
        <v>2925</v>
      </c>
      <c r="J11" s="11">
        <v>100</v>
      </c>
      <c r="K11" s="12">
        <f t="shared" si="3"/>
        <v>3997.5</v>
      </c>
      <c r="L11" s="11" t="s">
        <v>10</v>
      </c>
      <c r="M11" s="12">
        <f t="shared" si="4"/>
        <v>17072.5</v>
      </c>
    </row>
    <row r="12" spans="1:13" s="3" customFormat="1" ht="12.75">
      <c r="A12" s="10" t="s">
        <v>29</v>
      </c>
      <c r="B12" s="11" t="s">
        <v>26</v>
      </c>
      <c r="C12" s="10" t="s">
        <v>32</v>
      </c>
      <c r="D12" s="11">
        <v>6500</v>
      </c>
      <c r="E12" s="12">
        <f t="shared" si="1"/>
        <v>3250</v>
      </c>
      <c r="F12" s="11">
        <f t="shared" si="5"/>
        <v>9750</v>
      </c>
      <c r="G12" s="11" t="s">
        <v>24</v>
      </c>
      <c r="H12" s="11">
        <v>300</v>
      </c>
      <c r="I12" s="12">
        <f t="shared" si="0"/>
        <v>2925</v>
      </c>
      <c r="J12" s="11">
        <v>100</v>
      </c>
      <c r="K12" s="12">
        <f t="shared" si="3"/>
        <v>3997.5</v>
      </c>
      <c r="L12" s="11" t="s">
        <v>10</v>
      </c>
      <c r="M12" s="12">
        <f t="shared" si="4"/>
        <v>17072.5</v>
      </c>
    </row>
    <row r="13" spans="1:13" s="3" customFormat="1" ht="12.75">
      <c r="A13" s="10" t="s">
        <v>29</v>
      </c>
      <c r="B13" s="11" t="s">
        <v>26</v>
      </c>
      <c r="C13" s="10" t="s">
        <v>33</v>
      </c>
      <c r="D13" s="11">
        <v>6500</v>
      </c>
      <c r="E13" s="12">
        <f t="shared" si="1"/>
        <v>3250</v>
      </c>
      <c r="F13" s="11">
        <f t="shared" si="5"/>
        <v>9750</v>
      </c>
      <c r="G13" s="11" t="s">
        <v>24</v>
      </c>
      <c r="H13" s="11">
        <v>300</v>
      </c>
      <c r="I13" s="12">
        <f t="shared" si="0"/>
        <v>2925</v>
      </c>
      <c r="J13" s="11">
        <v>100</v>
      </c>
      <c r="K13" s="12">
        <f t="shared" si="3"/>
        <v>3997.5</v>
      </c>
      <c r="L13" s="11" t="s">
        <v>10</v>
      </c>
      <c r="M13" s="12">
        <f t="shared" si="4"/>
        <v>17072.5</v>
      </c>
    </row>
    <row r="14" spans="1:13" s="3" customFormat="1" ht="12.75">
      <c r="A14" s="10" t="s">
        <v>29</v>
      </c>
      <c r="B14" s="11" t="s">
        <v>26</v>
      </c>
      <c r="C14" s="10" t="s">
        <v>34</v>
      </c>
      <c r="D14" s="11">
        <v>6200</v>
      </c>
      <c r="E14" s="12">
        <f t="shared" si="1"/>
        <v>3100</v>
      </c>
      <c r="F14" s="11">
        <f t="shared" si="5"/>
        <v>9300</v>
      </c>
      <c r="G14" s="11" t="s">
        <v>24</v>
      </c>
      <c r="H14" s="11">
        <v>300</v>
      </c>
      <c r="I14" s="12">
        <f t="shared" si="0"/>
        <v>2790</v>
      </c>
      <c r="J14" s="11">
        <v>100</v>
      </c>
      <c r="K14" s="12">
        <f t="shared" si="3"/>
        <v>3813</v>
      </c>
      <c r="L14" s="11" t="s">
        <v>10</v>
      </c>
      <c r="M14" s="12">
        <f t="shared" si="4"/>
        <v>16303</v>
      </c>
    </row>
    <row r="15" spans="1:13" s="3" customFormat="1" ht="12.75">
      <c r="A15" s="10" t="s">
        <v>29</v>
      </c>
      <c r="B15" s="16" t="s">
        <v>26</v>
      </c>
      <c r="C15" s="10" t="s">
        <v>35</v>
      </c>
      <c r="D15" s="11">
        <v>5600</v>
      </c>
      <c r="E15" s="12">
        <f t="shared" si="1"/>
        <v>2800</v>
      </c>
      <c r="F15" s="11">
        <f t="shared" si="2"/>
        <v>8400</v>
      </c>
      <c r="G15" s="11" t="s">
        <v>24</v>
      </c>
      <c r="H15" s="11">
        <v>300</v>
      </c>
      <c r="I15" s="12">
        <f t="shared" si="0"/>
        <v>2520</v>
      </c>
      <c r="J15" s="11">
        <v>100</v>
      </c>
      <c r="K15" s="12">
        <f t="shared" si="3"/>
        <v>3444</v>
      </c>
      <c r="L15" s="11" t="s">
        <v>10</v>
      </c>
      <c r="M15" s="12">
        <f t="shared" si="4"/>
        <v>14764</v>
      </c>
    </row>
    <row r="16" spans="1:13" s="3" customFormat="1" ht="12.75">
      <c r="A16" s="10" t="s">
        <v>29</v>
      </c>
      <c r="B16" s="11" t="s">
        <v>26</v>
      </c>
      <c r="C16" s="10" t="s">
        <v>36</v>
      </c>
      <c r="D16" s="11">
        <v>5600</v>
      </c>
      <c r="E16" s="12">
        <f t="shared" si="1"/>
        <v>2800</v>
      </c>
      <c r="F16" s="11">
        <f t="shared" si="2"/>
        <v>8400</v>
      </c>
      <c r="G16" s="11">
        <v>150</v>
      </c>
      <c r="H16" s="11">
        <v>300</v>
      </c>
      <c r="I16" s="12">
        <f t="shared" si="0"/>
        <v>2520</v>
      </c>
      <c r="J16" s="11">
        <v>100</v>
      </c>
      <c r="K16" s="12">
        <f t="shared" si="3"/>
        <v>3444</v>
      </c>
      <c r="L16" s="11" t="s">
        <v>10</v>
      </c>
      <c r="M16" s="12">
        <f t="shared" si="4"/>
        <v>14914</v>
      </c>
    </row>
    <row r="17" spans="1:13" s="3" customFormat="1" ht="12.75">
      <c r="A17" s="10" t="s">
        <v>29</v>
      </c>
      <c r="B17" s="11" t="s">
        <v>26</v>
      </c>
      <c r="C17" s="10" t="s">
        <v>37</v>
      </c>
      <c r="D17" s="11">
        <v>5150</v>
      </c>
      <c r="E17" s="12">
        <f t="shared" si="1"/>
        <v>2575</v>
      </c>
      <c r="F17" s="11">
        <f t="shared" si="2"/>
        <v>7725</v>
      </c>
      <c r="G17" s="11" t="s">
        <v>24</v>
      </c>
      <c r="H17" s="11">
        <v>300</v>
      </c>
      <c r="I17" s="12">
        <f t="shared" si="0"/>
        <v>2317.5</v>
      </c>
      <c r="J17" s="11">
        <v>100</v>
      </c>
      <c r="K17" s="12">
        <f t="shared" si="3"/>
        <v>3167.25</v>
      </c>
      <c r="L17" s="11" t="s">
        <v>10</v>
      </c>
      <c r="M17" s="12">
        <f t="shared" si="4"/>
        <v>13609.75</v>
      </c>
    </row>
    <row r="18" spans="1:13" s="3" customFormat="1" ht="12.75">
      <c r="A18" s="10" t="s">
        <v>38</v>
      </c>
      <c r="B18" s="11" t="s">
        <v>39</v>
      </c>
      <c r="C18" s="10" t="s">
        <v>40</v>
      </c>
      <c r="D18" s="11">
        <v>3880</v>
      </c>
      <c r="E18" s="12">
        <f t="shared" si="1"/>
        <v>1940</v>
      </c>
      <c r="F18" s="11">
        <f t="shared" si="2"/>
        <v>5820</v>
      </c>
      <c r="G18" s="11" t="s">
        <v>24</v>
      </c>
      <c r="H18" s="11">
        <v>200</v>
      </c>
      <c r="I18" s="12" t="s">
        <v>24</v>
      </c>
      <c r="J18" s="11" t="s">
        <v>24</v>
      </c>
      <c r="K18" s="12">
        <f t="shared" si="3"/>
        <v>2386.2</v>
      </c>
      <c r="L18" s="11" t="s">
        <v>10</v>
      </c>
      <c r="M18" s="12">
        <f t="shared" si="4"/>
        <v>8406.2</v>
      </c>
    </row>
    <row r="19" spans="1:13" s="3" customFormat="1" ht="12.75">
      <c r="A19" s="10" t="s">
        <v>38</v>
      </c>
      <c r="B19" s="11" t="s">
        <v>39</v>
      </c>
      <c r="C19" s="10" t="s">
        <v>41</v>
      </c>
      <c r="D19" s="11">
        <v>3880</v>
      </c>
      <c r="E19" s="12">
        <f t="shared" si="1"/>
        <v>1940</v>
      </c>
      <c r="F19" s="11">
        <f t="shared" si="2"/>
        <v>5820</v>
      </c>
      <c r="G19" s="11" t="s">
        <v>24</v>
      </c>
      <c r="H19" s="11">
        <v>200</v>
      </c>
      <c r="I19" s="12" t="s">
        <v>24</v>
      </c>
      <c r="J19" s="11" t="s">
        <v>24</v>
      </c>
      <c r="K19" s="12">
        <f t="shared" si="3"/>
        <v>2386.2</v>
      </c>
      <c r="L19" s="11" t="s">
        <v>10</v>
      </c>
      <c r="M19" s="12">
        <f t="shared" si="4"/>
        <v>8406.2</v>
      </c>
    </row>
    <row r="20" spans="1:13" s="3" customFormat="1" ht="12.75">
      <c r="A20" s="10" t="s">
        <v>38</v>
      </c>
      <c r="B20" s="11" t="s">
        <v>39</v>
      </c>
      <c r="C20" s="10" t="s">
        <v>42</v>
      </c>
      <c r="D20" s="11">
        <v>3795</v>
      </c>
      <c r="E20" s="12">
        <f t="shared" si="1"/>
        <v>1897.5</v>
      </c>
      <c r="F20" s="12">
        <v>5693</v>
      </c>
      <c r="G20" s="11" t="s">
        <v>24</v>
      </c>
      <c r="H20" s="11">
        <v>200</v>
      </c>
      <c r="I20" s="12">
        <f aca="true" t="shared" si="6" ref="I20:I30">F20*30/100</f>
        <v>1707.9</v>
      </c>
      <c r="J20" s="11">
        <v>100</v>
      </c>
      <c r="K20" s="12">
        <f>F20*41/100</f>
        <v>2334.13</v>
      </c>
      <c r="L20" s="11" t="s">
        <v>10</v>
      </c>
      <c r="M20" s="12">
        <f t="shared" si="4"/>
        <v>10035.029999999999</v>
      </c>
    </row>
    <row r="21" spans="1:13" s="3" customFormat="1" ht="12.75">
      <c r="A21" s="10" t="s">
        <v>43</v>
      </c>
      <c r="B21" s="11" t="s">
        <v>44</v>
      </c>
      <c r="C21" s="10" t="s">
        <v>45</v>
      </c>
      <c r="D21" s="11">
        <v>7600</v>
      </c>
      <c r="E21" s="12">
        <f t="shared" si="1"/>
        <v>3800</v>
      </c>
      <c r="F21" s="12">
        <f t="shared" si="2"/>
        <v>11400</v>
      </c>
      <c r="G21" s="11" t="s">
        <v>24</v>
      </c>
      <c r="H21" s="11">
        <v>300</v>
      </c>
      <c r="I21" s="12">
        <f t="shared" si="6"/>
        <v>3420</v>
      </c>
      <c r="J21" s="11">
        <v>100</v>
      </c>
      <c r="K21" s="12">
        <f t="shared" si="3"/>
        <v>4674</v>
      </c>
      <c r="L21" s="11" t="s">
        <v>10</v>
      </c>
      <c r="M21" s="12">
        <f t="shared" si="4"/>
        <v>19894</v>
      </c>
    </row>
    <row r="22" spans="1:13" s="3" customFormat="1" ht="12.75">
      <c r="A22" s="10" t="s">
        <v>46</v>
      </c>
      <c r="B22" s="11" t="s">
        <v>47</v>
      </c>
      <c r="C22" s="10" t="s">
        <v>48</v>
      </c>
      <c r="D22" s="11">
        <v>4200</v>
      </c>
      <c r="E22" s="12">
        <f t="shared" si="1"/>
        <v>2100</v>
      </c>
      <c r="F22" s="12">
        <f t="shared" si="2"/>
        <v>6300</v>
      </c>
      <c r="G22" s="11" t="s">
        <v>24</v>
      </c>
      <c r="H22" s="11">
        <v>300</v>
      </c>
      <c r="I22" s="12">
        <f t="shared" si="6"/>
        <v>1890</v>
      </c>
      <c r="J22" s="11">
        <v>100</v>
      </c>
      <c r="K22" s="12">
        <f t="shared" si="3"/>
        <v>2583</v>
      </c>
      <c r="L22" s="11" t="s">
        <v>10</v>
      </c>
      <c r="M22" s="12">
        <f t="shared" si="4"/>
        <v>11173</v>
      </c>
    </row>
    <row r="23" spans="1:13" s="3" customFormat="1" ht="12.75">
      <c r="A23" s="10" t="s">
        <v>46</v>
      </c>
      <c r="B23" s="11" t="s">
        <v>47</v>
      </c>
      <c r="C23" s="10" t="s">
        <v>49</v>
      </c>
      <c r="D23" s="11">
        <v>4200</v>
      </c>
      <c r="E23" s="12">
        <f t="shared" si="1"/>
        <v>2100</v>
      </c>
      <c r="F23" s="12">
        <f t="shared" si="2"/>
        <v>6300</v>
      </c>
      <c r="G23" s="11">
        <v>75</v>
      </c>
      <c r="H23" s="11">
        <v>300</v>
      </c>
      <c r="I23" s="12">
        <f t="shared" si="6"/>
        <v>1890</v>
      </c>
      <c r="J23" s="11">
        <v>100</v>
      </c>
      <c r="K23" s="12">
        <f t="shared" si="3"/>
        <v>2583</v>
      </c>
      <c r="L23" s="11" t="s">
        <v>10</v>
      </c>
      <c r="M23" s="12">
        <f t="shared" si="4"/>
        <v>11248</v>
      </c>
    </row>
    <row r="24" spans="1:13" s="3" customFormat="1" ht="12.75">
      <c r="A24" s="10" t="s">
        <v>46</v>
      </c>
      <c r="B24" s="11" t="s">
        <v>50</v>
      </c>
      <c r="C24" s="10" t="s">
        <v>51</v>
      </c>
      <c r="D24" s="11">
        <v>4100</v>
      </c>
      <c r="E24" s="12">
        <f t="shared" si="1"/>
        <v>2050</v>
      </c>
      <c r="F24" s="12">
        <f t="shared" si="2"/>
        <v>6150</v>
      </c>
      <c r="G24" s="11">
        <v>75</v>
      </c>
      <c r="H24" s="11">
        <v>300</v>
      </c>
      <c r="I24" s="12">
        <f t="shared" si="6"/>
        <v>1845</v>
      </c>
      <c r="J24" s="11">
        <v>100</v>
      </c>
      <c r="K24" s="12">
        <f t="shared" si="3"/>
        <v>2521.5</v>
      </c>
      <c r="L24" s="11" t="s">
        <v>10</v>
      </c>
      <c r="M24" s="12">
        <f t="shared" si="4"/>
        <v>10991.5</v>
      </c>
    </row>
    <row r="25" spans="1:13" s="3" customFormat="1" ht="12.75">
      <c r="A25" s="10" t="s">
        <v>46</v>
      </c>
      <c r="B25" s="11" t="s">
        <v>50</v>
      </c>
      <c r="C25" s="10" t="s">
        <v>52</v>
      </c>
      <c r="D25" s="11">
        <v>4100</v>
      </c>
      <c r="E25" s="12">
        <f t="shared" si="1"/>
        <v>2050</v>
      </c>
      <c r="F25" s="12">
        <f t="shared" si="2"/>
        <v>6150</v>
      </c>
      <c r="G25" s="11" t="s">
        <v>24</v>
      </c>
      <c r="H25" s="11">
        <v>300</v>
      </c>
      <c r="I25" s="12">
        <f t="shared" si="6"/>
        <v>1845</v>
      </c>
      <c r="J25" s="11">
        <v>100</v>
      </c>
      <c r="K25" s="12">
        <f t="shared" si="3"/>
        <v>2521.5</v>
      </c>
      <c r="L25" s="11" t="s">
        <v>10</v>
      </c>
      <c r="M25" s="12">
        <f t="shared" si="4"/>
        <v>10916.5</v>
      </c>
    </row>
    <row r="26" spans="1:13" s="3" customFormat="1" ht="12.75">
      <c r="A26" s="10" t="s">
        <v>53</v>
      </c>
      <c r="B26" s="11" t="s">
        <v>50</v>
      </c>
      <c r="C26" s="10" t="s">
        <v>54</v>
      </c>
      <c r="D26" s="11">
        <v>3275</v>
      </c>
      <c r="E26" s="12">
        <f t="shared" si="1"/>
        <v>1637.5</v>
      </c>
      <c r="F26" s="12">
        <f t="shared" si="2"/>
        <v>4912.5</v>
      </c>
      <c r="G26" s="11" t="s">
        <v>24</v>
      </c>
      <c r="H26" s="11">
        <v>200</v>
      </c>
      <c r="I26" s="12">
        <f t="shared" si="6"/>
        <v>1473.75</v>
      </c>
      <c r="J26" s="11">
        <v>100</v>
      </c>
      <c r="K26" s="12">
        <f t="shared" si="3"/>
        <v>2014.125</v>
      </c>
      <c r="L26" s="11" t="s">
        <v>10</v>
      </c>
      <c r="M26" s="12">
        <v>8701</v>
      </c>
    </row>
    <row r="27" spans="1:13" s="3" customFormat="1" ht="12.75">
      <c r="A27" s="10" t="s">
        <v>38</v>
      </c>
      <c r="B27" s="10" t="s">
        <v>55</v>
      </c>
      <c r="C27" s="10" t="s">
        <v>56</v>
      </c>
      <c r="D27" s="11">
        <v>3625</v>
      </c>
      <c r="E27" s="12">
        <f t="shared" si="1"/>
        <v>1812.5</v>
      </c>
      <c r="F27" s="12">
        <f t="shared" si="2"/>
        <v>5437.5</v>
      </c>
      <c r="G27" s="11" t="s">
        <v>24</v>
      </c>
      <c r="H27" s="11">
        <v>200</v>
      </c>
      <c r="I27" s="12">
        <f t="shared" si="6"/>
        <v>1631.25</v>
      </c>
      <c r="J27" s="11">
        <v>100</v>
      </c>
      <c r="K27" s="12">
        <v>2230</v>
      </c>
      <c r="L27" s="11" t="s">
        <v>10</v>
      </c>
      <c r="M27" s="12">
        <v>9599</v>
      </c>
    </row>
    <row r="28" spans="1:13" s="3" customFormat="1" ht="12.75">
      <c r="A28" s="10" t="s">
        <v>38</v>
      </c>
      <c r="B28" s="10" t="s">
        <v>55</v>
      </c>
      <c r="C28" s="10" t="s">
        <v>72</v>
      </c>
      <c r="D28" s="11">
        <v>3625</v>
      </c>
      <c r="E28" s="12">
        <f t="shared" si="1"/>
        <v>1812.5</v>
      </c>
      <c r="F28" s="12">
        <f t="shared" si="2"/>
        <v>5437.5</v>
      </c>
      <c r="G28" s="11">
        <v>65</v>
      </c>
      <c r="H28" s="11">
        <v>200</v>
      </c>
      <c r="I28" s="12" t="s">
        <v>24</v>
      </c>
      <c r="J28" s="11">
        <v>100</v>
      </c>
      <c r="K28" s="12">
        <v>2230</v>
      </c>
      <c r="L28" s="11" t="s">
        <v>10</v>
      </c>
      <c r="M28" s="12">
        <v>8033</v>
      </c>
    </row>
    <row r="29" spans="1:13" s="3" customFormat="1" ht="12.75">
      <c r="A29" s="10" t="s">
        <v>38</v>
      </c>
      <c r="B29" s="10" t="s">
        <v>55</v>
      </c>
      <c r="C29" s="10" t="s">
        <v>57</v>
      </c>
      <c r="D29" s="11">
        <v>3625</v>
      </c>
      <c r="E29" s="12">
        <f t="shared" si="1"/>
        <v>1812.5</v>
      </c>
      <c r="F29" s="12">
        <f t="shared" si="2"/>
        <v>5437.5</v>
      </c>
      <c r="G29" s="11">
        <v>65</v>
      </c>
      <c r="H29" s="11">
        <v>200</v>
      </c>
      <c r="I29" s="12">
        <f t="shared" si="6"/>
        <v>1631.25</v>
      </c>
      <c r="J29" s="11">
        <v>100</v>
      </c>
      <c r="K29" s="12">
        <v>2230</v>
      </c>
      <c r="L29" s="11" t="s">
        <v>10</v>
      </c>
      <c r="M29" s="12">
        <v>9664</v>
      </c>
    </row>
    <row r="30" spans="1:13" s="3" customFormat="1" ht="12.75">
      <c r="A30" s="10" t="s">
        <v>38</v>
      </c>
      <c r="B30" s="10" t="s">
        <v>55</v>
      </c>
      <c r="C30" s="10" t="s">
        <v>58</v>
      </c>
      <c r="D30" s="11">
        <v>3625</v>
      </c>
      <c r="E30" s="12">
        <f t="shared" si="1"/>
        <v>1812.5</v>
      </c>
      <c r="F30" s="12">
        <f t="shared" si="2"/>
        <v>5437.5</v>
      </c>
      <c r="G30" s="11" t="s">
        <v>24</v>
      </c>
      <c r="H30" s="11">
        <v>200</v>
      </c>
      <c r="I30" s="12">
        <f t="shared" si="6"/>
        <v>1631.25</v>
      </c>
      <c r="J30" s="11">
        <v>100</v>
      </c>
      <c r="K30" s="12">
        <v>2230</v>
      </c>
      <c r="L30" s="11" t="s">
        <v>10</v>
      </c>
      <c r="M30" s="12">
        <v>9599</v>
      </c>
    </row>
    <row r="31" spans="1:13" s="3" customFormat="1" ht="12.75">
      <c r="A31" s="8" t="s">
        <v>74</v>
      </c>
      <c r="B31" s="8" t="s">
        <v>55</v>
      </c>
      <c r="C31" s="8" t="s">
        <v>59</v>
      </c>
      <c r="D31" s="11">
        <v>3370</v>
      </c>
      <c r="E31" s="12">
        <f t="shared" si="1"/>
        <v>1685</v>
      </c>
      <c r="F31" s="11">
        <f t="shared" si="2"/>
        <v>5055</v>
      </c>
      <c r="G31" s="11" t="s">
        <v>24</v>
      </c>
      <c r="H31" s="11">
        <v>200</v>
      </c>
      <c r="I31" s="12" t="s">
        <v>24</v>
      </c>
      <c r="J31" s="11">
        <v>100</v>
      </c>
      <c r="K31" s="12">
        <f t="shared" si="3"/>
        <v>2072.55</v>
      </c>
      <c r="L31" s="11" t="s">
        <v>10</v>
      </c>
      <c r="M31" s="12">
        <v>7428</v>
      </c>
    </row>
    <row r="32" spans="1:13" s="3" customFormat="1" ht="12.75">
      <c r="A32" s="8" t="s">
        <v>74</v>
      </c>
      <c r="B32" s="8" t="s">
        <v>55</v>
      </c>
      <c r="C32" s="8" t="s">
        <v>60</v>
      </c>
      <c r="D32" s="11">
        <v>3105</v>
      </c>
      <c r="E32" s="12">
        <f t="shared" si="1"/>
        <v>1552.5</v>
      </c>
      <c r="F32" s="12">
        <f t="shared" si="2"/>
        <v>4657.5</v>
      </c>
      <c r="G32" s="11" t="s">
        <v>24</v>
      </c>
      <c r="H32" s="11">
        <v>200</v>
      </c>
      <c r="I32" s="12">
        <f>F32*30/100</f>
        <v>1397.25</v>
      </c>
      <c r="J32" s="11">
        <v>100</v>
      </c>
      <c r="K32" s="12">
        <f t="shared" si="3"/>
        <v>1909.575</v>
      </c>
      <c r="L32" s="11" t="s">
        <v>10</v>
      </c>
      <c r="M32" s="12">
        <v>8265</v>
      </c>
    </row>
    <row r="33" spans="1:13" s="3" customFormat="1" ht="12.75">
      <c r="A33" s="8" t="s">
        <v>74</v>
      </c>
      <c r="B33" s="8" t="s">
        <v>55</v>
      </c>
      <c r="C33" s="8" t="s">
        <v>61</v>
      </c>
      <c r="D33" s="11">
        <v>3105</v>
      </c>
      <c r="E33" s="12">
        <f t="shared" si="1"/>
        <v>1552.5</v>
      </c>
      <c r="F33" s="12">
        <f t="shared" si="2"/>
        <v>4657.5</v>
      </c>
      <c r="G33" s="11" t="s">
        <v>24</v>
      </c>
      <c r="H33" s="11">
        <v>200</v>
      </c>
      <c r="I33" s="12">
        <f>F33*30/100</f>
        <v>1397.25</v>
      </c>
      <c r="J33" s="11">
        <v>100</v>
      </c>
      <c r="K33" s="12">
        <f t="shared" si="3"/>
        <v>1909.575</v>
      </c>
      <c r="L33" s="11" t="s">
        <v>10</v>
      </c>
      <c r="M33" s="11">
        <v>8265</v>
      </c>
    </row>
    <row r="34" spans="1:13" s="3" customFormat="1" ht="12.75">
      <c r="A34" s="8" t="s">
        <v>74</v>
      </c>
      <c r="B34" s="8" t="s">
        <v>55</v>
      </c>
      <c r="C34" s="8" t="s">
        <v>69</v>
      </c>
      <c r="D34" s="11">
        <v>2650</v>
      </c>
      <c r="E34" s="12">
        <f t="shared" si="1"/>
        <v>1325</v>
      </c>
      <c r="F34" s="12">
        <f t="shared" si="2"/>
        <v>3975</v>
      </c>
      <c r="G34" s="11" t="s">
        <v>24</v>
      </c>
      <c r="H34" s="11">
        <v>125</v>
      </c>
      <c r="I34" s="12">
        <f>F34*30/100</f>
        <v>1192.5</v>
      </c>
      <c r="J34" s="11">
        <v>100</v>
      </c>
      <c r="K34" s="12">
        <f t="shared" si="3"/>
        <v>1629.75</v>
      </c>
      <c r="L34" s="11" t="s">
        <v>10</v>
      </c>
      <c r="M34" s="11">
        <v>7023</v>
      </c>
    </row>
    <row r="35" spans="1:13" s="3" customFormat="1" ht="12.75">
      <c r="A35" s="10" t="s">
        <v>75</v>
      </c>
      <c r="B35" s="10" t="s">
        <v>62</v>
      </c>
      <c r="C35" s="10" t="s">
        <v>73</v>
      </c>
      <c r="D35" s="11">
        <v>3420</v>
      </c>
      <c r="E35" s="12">
        <f t="shared" si="1"/>
        <v>1710</v>
      </c>
      <c r="F35" s="11">
        <f t="shared" si="2"/>
        <v>5130</v>
      </c>
      <c r="G35" s="11" t="s">
        <v>24</v>
      </c>
      <c r="H35" s="11">
        <v>200</v>
      </c>
      <c r="I35" s="12" t="s">
        <v>24</v>
      </c>
      <c r="J35" s="11">
        <v>100</v>
      </c>
      <c r="K35" s="12">
        <f t="shared" si="3"/>
        <v>2103.3</v>
      </c>
      <c r="L35" s="11">
        <v>30</v>
      </c>
      <c r="M35" s="11">
        <v>7563</v>
      </c>
    </row>
    <row r="36" spans="1:13" s="3" customFormat="1" ht="12.75">
      <c r="A36" s="10" t="s">
        <v>75</v>
      </c>
      <c r="B36" s="10" t="s">
        <v>62</v>
      </c>
      <c r="C36" s="10" t="s">
        <v>63</v>
      </c>
      <c r="D36" s="11">
        <v>3420</v>
      </c>
      <c r="E36" s="12">
        <f t="shared" si="1"/>
        <v>1710</v>
      </c>
      <c r="F36" s="11">
        <f t="shared" si="2"/>
        <v>5130</v>
      </c>
      <c r="G36" s="11" t="s">
        <v>64</v>
      </c>
      <c r="H36" s="11">
        <v>200</v>
      </c>
      <c r="I36" s="12">
        <f>F36*30/100</f>
        <v>1539</v>
      </c>
      <c r="J36" s="11">
        <v>100</v>
      </c>
      <c r="K36" s="12">
        <f t="shared" si="3"/>
        <v>2103.3</v>
      </c>
      <c r="L36" s="11">
        <v>30</v>
      </c>
      <c r="M36" s="11">
        <v>9177</v>
      </c>
    </row>
    <row r="37" spans="1:13" s="3" customFormat="1" ht="12.75">
      <c r="A37" s="10" t="s">
        <v>75</v>
      </c>
      <c r="B37" s="10" t="s">
        <v>65</v>
      </c>
      <c r="C37" s="10" t="s">
        <v>66</v>
      </c>
      <c r="D37" s="11">
        <v>3420</v>
      </c>
      <c r="E37" s="12">
        <f t="shared" si="1"/>
        <v>1710</v>
      </c>
      <c r="F37" s="11">
        <f t="shared" si="2"/>
        <v>5130</v>
      </c>
      <c r="G37" s="11" t="s">
        <v>24</v>
      </c>
      <c r="H37" s="11">
        <v>200</v>
      </c>
      <c r="I37" s="12" t="s">
        <v>24</v>
      </c>
      <c r="J37" s="11">
        <v>100</v>
      </c>
      <c r="K37" s="12">
        <f t="shared" si="3"/>
        <v>2103.3</v>
      </c>
      <c r="L37" s="11">
        <v>30</v>
      </c>
      <c r="M37" s="11">
        <v>7563</v>
      </c>
    </row>
    <row r="38" spans="1:13" s="3" customFormat="1" ht="12.75">
      <c r="A38" s="10" t="s">
        <v>75</v>
      </c>
      <c r="B38" s="10" t="s">
        <v>65</v>
      </c>
      <c r="C38" s="10" t="s">
        <v>67</v>
      </c>
      <c r="D38" s="11">
        <v>3420</v>
      </c>
      <c r="E38" s="12">
        <f t="shared" si="1"/>
        <v>1710</v>
      </c>
      <c r="F38" s="11">
        <f t="shared" si="2"/>
        <v>5130</v>
      </c>
      <c r="G38" s="11">
        <v>55</v>
      </c>
      <c r="H38" s="11">
        <v>200</v>
      </c>
      <c r="I38" s="12" t="s">
        <v>24</v>
      </c>
      <c r="J38" s="11">
        <v>100</v>
      </c>
      <c r="K38" s="12">
        <f t="shared" si="3"/>
        <v>2103.3</v>
      </c>
      <c r="L38" s="11">
        <v>30</v>
      </c>
      <c r="M38" s="11">
        <v>7618</v>
      </c>
    </row>
    <row r="39" spans="1:13" s="3" customFormat="1" ht="12.75">
      <c r="A39" s="10" t="s">
        <v>70</v>
      </c>
      <c r="B39" s="10" t="s">
        <v>65</v>
      </c>
      <c r="C39" s="10" t="s">
        <v>68</v>
      </c>
      <c r="D39" s="11">
        <v>3200</v>
      </c>
      <c r="E39" s="11">
        <f t="shared" si="1"/>
        <v>1600</v>
      </c>
      <c r="F39" s="11" t="s">
        <v>24</v>
      </c>
      <c r="G39" s="11" t="s">
        <v>24</v>
      </c>
      <c r="H39" s="11">
        <v>200</v>
      </c>
      <c r="I39" s="12" t="s">
        <v>24</v>
      </c>
      <c r="J39" s="11">
        <v>100</v>
      </c>
      <c r="K39" s="11">
        <v>1968</v>
      </c>
      <c r="L39" s="11">
        <v>30</v>
      </c>
      <c r="M39" s="11">
        <v>7098</v>
      </c>
    </row>
    <row r="40" spans="1:9" s="3" customFormat="1" ht="12.75">
      <c r="A40" s="7"/>
      <c r="C40" s="7"/>
      <c r="I40" s="6"/>
    </row>
    <row r="41" spans="1:9" s="3" customFormat="1" ht="12.75">
      <c r="A41" s="7"/>
      <c r="C41" s="7"/>
      <c r="I41" s="6"/>
    </row>
    <row r="42" spans="3:9" ht="12.75">
      <c r="C42" s="7"/>
      <c r="F42" s="3"/>
      <c r="I42" s="4"/>
    </row>
    <row r="43" spans="6:9" ht="12.75">
      <c r="F43" s="3"/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4" ht="12.75">
      <c r="I64" s="4"/>
    </row>
    <row r="65" ht="12.75"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  <row r="89" ht="12.75">
      <c r="I89" s="4"/>
    </row>
    <row r="90" ht="12.75">
      <c r="I90" s="4"/>
    </row>
    <row r="91" ht="12.75">
      <c r="I91" s="4"/>
    </row>
    <row r="92" ht="12.75">
      <c r="I92" s="4"/>
    </row>
    <row r="93" ht="12.75">
      <c r="I93" s="4"/>
    </row>
    <row r="94" ht="12.75">
      <c r="I94" s="4"/>
    </row>
    <row r="95" ht="12.75">
      <c r="I95" s="4"/>
    </row>
    <row r="96" ht="12.75">
      <c r="I96" s="4"/>
    </row>
    <row r="97" ht="12.75">
      <c r="I97" s="4"/>
    </row>
    <row r="98" ht="12.75">
      <c r="I98" s="4"/>
    </row>
    <row r="99" ht="12.75">
      <c r="I99" s="4"/>
    </row>
    <row r="100" ht="12.75">
      <c r="I100" s="4"/>
    </row>
    <row r="101" ht="12.75">
      <c r="I101" s="4"/>
    </row>
    <row r="102" ht="12.75">
      <c r="I102" s="4"/>
    </row>
    <row r="103" ht="12.75">
      <c r="I103" s="4"/>
    </row>
    <row r="104" ht="12.75">
      <c r="I104" s="4"/>
    </row>
    <row r="105" ht="12.75">
      <c r="I105" s="4"/>
    </row>
    <row r="106" ht="12.75">
      <c r="I106" s="4"/>
    </row>
    <row r="107" ht="12.75"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  <row r="131" ht="12.75">
      <c r="I131" s="4"/>
    </row>
    <row r="132" ht="12.75">
      <c r="I132" s="4"/>
    </row>
    <row r="133" ht="12.75">
      <c r="I133" s="4"/>
    </row>
    <row r="134" ht="12.75">
      <c r="I134" s="4"/>
    </row>
    <row r="135" ht="12.75"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  <row r="335" ht="12.75">
      <c r="I335" s="4"/>
    </row>
    <row r="336" ht="12.75">
      <c r="I336" s="4"/>
    </row>
    <row r="337" ht="12.75">
      <c r="I337" s="4"/>
    </row>
    <row r="338" ht="12.75">
      <c r="I338" s="4"/>
    </row>
    <row r="339" ht="12.75">
      <c r="I339" s="4"/>
    </row>
    <row r="340" ht="12.75">
      <c r="I340" s="4"/>
    </row>
    <row r="341" ht="12.75">
      <c r="I341" s="4"/>
    </row>
    <row r="342" ht="12.75">
      <c r="I342" s="4"/>
    </row>
    <row r="343" ht="12.75">
      <c r="I343" s="4"/>
    </row>
    <row r="344" ht="12.75">
      <c r="I344" s="4"/>
    </row>
    <row r="345" ht="12.75">
      <c r="I345" s="4"/>
    </row>
    <row r="346" ht="12.75">
      <c r="I346" s="4"/>
    </row>
    <row r="347" ht="12.75">
      <c r="I347" s="4"/>
    </row>
    <row r="348" ht="12.75">
      <c r="I348" s="4"/>
    </row>
    <row r="349" ht="12.75">
      <c r="I349" s="4"/>
    </row>
    <row r="350" ht="12.75">
      <c r="I350" s="4"/>
    </row>
    <row r="351" ht="12.75">
      <c r="I351" s="4"/>
    </row>
    <row r="352" ht="12.75">
      <c r="I352" s="4"/>
    </row>
    <row r="353" ht="12.75">
      <c r="I353" s="4"/>
    </row>
    <row r="354" ht="12.75">
      <c r="I354" s="4"/>
    </row>
    <row r="355" ht="12.75">
      <c r="I355" s="4"/>
    </row>
    <row r="356" ht="12.75">
      <c r="I356" s="4"/>
    </row>
    <row r="357" ht="12.75">
      <c r="I357" s="4"/>
    </row>
    <row r="358" ht="12.75">
      <c r="I358" s="4"/>
    </row>
    <row r="359" ht="12.75">
      <c r="I359" s="4"/>
    </row>
    <row r="360" ht="12.75">
      <c r="I360" s="4"/>
    </row>
    <row r="361" ht="12.75">
      <c r="I361" s="4"/>
    </row>
    <row r="362" ht="12.75">
      <c r="I362" s="4"/>
    </row>
    <row r="363" ht="12.75">
      <c r="I363" s="4"/>
    </row>
    <row r="364" ht="12.75">
      <c r="I364" s="4"/>
    </row>
    <row r="365" ht="12.75">
      <c r="I365" s="4"/>
    </row>
    <row r="366" ht="12.75">
      <c r="I366" s="4"/>
    </row>
    <row r="367" ht="12.75">
      <c r="I367" s="4"/>
    </row>
    <row r="368" ht="12.75">
      <c r="I368" s="4"/>
    </row>
    <row r="369" ht="12.75">
      <c r="I369" s="4"/>
    </row>
    <row r="370" ht="12.75">
      <c r="I370" s="4"/>
    </row>
    <row r="371" ht="12.75">
      <c r="I371" s="4"/>
    </row>
    <row r="372" ht="12.75">
      <c r="I372" s="4"/>
    </row>
    <row r="373" ht="12.75">
      <c r="I373" s="4"/>
    </row>
    <row r="374" ht="12.75">
      <c r="I374" s="4"/>
    </row>
    <row r="375" ht="12.75">
      <c r="I375" s="4"/>
    </row>
    <row r="376" ht="12.75">
      <c r="I376" s="4"/>
    </row>
    <row r="377" ht="12.75">
      <c r="I377" s="4"/>
    </row>
    <row r="378" ht="12.75">
      <c r="I378" s="4"/>
    </row>
    <row r="379" ht="12.75">
      <c r="I379" s="4"/>
    </row>
    <row r="380" ht="12.75">
      <c r="I380" s="4"/>
    </row>
    <row r="381" ht="12.75">
      <c r="I381" s="4"/>
    </row>
    <row r="382" ht="12.75">
      <c r="I382" s="4"/>
    </row>
    <row r="383" ht="12.75">
      <c r="I383" s="4"/>
    </row>
    <row r="384" ht="12.75">
      <c r="I384" s="4"/>
    </row>
    <row r="385" ht="12.75">
      <c r="I385" s="4"/>
    </row>
    <row r="386" ht="12.75">
      <c r="I386" s="4"/>
    </row>
    <row r="387" ht="12.75">
      <c r="I387" s="4"/>
    </row>
    <row r="388" ht="12.75">
      <c r="I388" s="4"/>
    </row>
    <row r="389" ht="12.75">
      <c r="I389" s="4"/>
    </row>
    <row r="390" ht="12.75">
      <c r="I390" s="4"/>
    </row>
    <row r="391" ht="12.75">
      <c r="I391" s="4"/>
    </row>
    <row r="392" ht="12.75">
      <c r="I392" s="4"/>
    </row>
    <row r="393" ht="12.75">
      <c r="I393" s="4"/>
    </row>
    <row r="394" ht="12.75">
      <c r="I394" s="4"/>
    </row>
    <row r="395" ht="12.75">
      <c r="I395" s="4"/>
    </row>
    <row r="396" ht="12.75">
      <c r="I396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L4" sqref="L4"/>
    </sheetView>
  </sheetViews>
  <sheetFormatPr defaultColWidth="9.140625" defaultRowHeight="12.75"/>
  <cols>
    <col min="1" max="1" width="23.8515625" style="0" customWidth="1"/>
    <col min="2" max="2" width="12.8515625" style="0" customWidth="1"/>
    <col min="3" max="3" width="15.421875" style="0" customWidth="1"/>
    <col min="4" max="4" width="7.00390625" style="0" customWidth="1"/>
    <col min="5" max="5" width="7.140625" style="0" customWidth="1"/>
    <col min="6" max="6" width="8.00390625" style="0" customWidth="1"/>
    <col min="7" max="7" width="6.140625" style="0" customWidth="1"/>
    <col min="8" max="8" width="6.00390625" style="0" customWidth="1"/>
    <col min="9" max="9" width="5.57421875" style="0" customWidth="1"/>
    <col min="10" max="10" width="5.7109375" style="0" customWidth="1"/>
    <col min="11" max="11" width="6.00390625" style="0" customWidth="1"/>
    <col min="12" max="12" width="4.8515625" style="0" customWidth="1"/>
    <col min="13" max="13" width="7.00390625" style="0" customWidth="1"/>
  </cols>
  <sheetData>
    <row r="1" spans="1:13" ht="12.75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3.75">
      <c r="A2" s="8" t="s">
        <v>0</v>
      </c>
      <c r="B2" s="9" t="s">
        <v>1</v>
      </c>
      <c r="C2" s="9" t="s">
        <v>12</v>
      </c>
      <c r="D2" s="9" t="s">
        <v>8</v>
      </c>
      <c r="E2" s="15" t="s">
        <v>9</v>
      </c>
      <c r="F2" s="9" t="s">
        <v>11</v>
      </c>
      <c r="G2" s="9" t="s">
        <v>23</v>
      </c>
      <c r="H2" s="9" t="s">
        <v>2</v>
      </c>
      <c r="I2" s="9" t="s">
        <v>3</v>
      </c>
      <c r="J2" s="9" t="s">
        <v>4</v>
      </c>
      <c r="K2" s="9" t="s">
        <v>5</v>
      </c>
      <c r="L2" s="5" t="s">
        <v>71</v>
      </c>
      <c r="M2" s="5" t="s">
        <v>6</v>
      </c>
    </row>
    <row r="3" spans="1:13" ht="11.25" customHeight="1">
      <c r="A3" s="10" t="s">
        <v>14</v>
      </c>
      <c r="B3" s="11" t="s">
        <v>7</v>
      </c>
      <c r="C3" s="10" t="s">
        <v>13</v>
      </c>
      <c r="D3" s="11">
        <v>10650</v>
      </c>
      <c r="E3" s="12">
        <f>D3/2</f>
        <v>5325</v>
      </c>
      <c r="F3" s="12">
        <f>SUM(D3:E3)</f>
        <v>15975</v>
      </c>
      <c r="G3" s="11" t="s">
        <v>24</v>
      </c>
      <c r="H3" s="11">
        <v>300</v>
      </c>
      <c r="I3" s="12">
        <f aca="true" t="shared" si="0" ref="I3:I17">F3*30/100</f>
        <v>4792.5</v>
      </c>
      <c r="J3" s="11">
        <v>800</v>
      </c>
      <c r="K3" s="12">
        <f>F3*47/100</f>
        <v>7508.25</v>
      </c>
      <c r="L3" s="11" t="s">
        <v>10</v>
      </c>
      <c r="M3" s="12">
        <f>SUM(F3:K3)</f>
        <v>29375.75</v>
      </c>
    </row>
    <row r="4" spans="1:13" ht="12" customHeight="1">
      <c r="A4" s="10" t="s">
        <v>15</v>
      </c>
      <c r="B4" s="11" t="s">
        <v>16</v>
      </c>
      <c r="C4" s="10" t="s">
        <v>17</v>
      </c>
      <c r="D4" s="11">
        <v>8825</v>
      </c>
      <c r="E4" s="12">
        <f aca="true" t="shared" si="1" ref="E4:E21">D4/2</f>
        <v>4412.5</v>
      </c>
      <c r="F4" s="12">
        <f aca="true" t="shared" si="2" ref="F4:F19">SUM(D4:E4)</f>
        <v>13237.5</v>
      </c>
      <c r="G4" s="11" t="s">
        <v>24</v>
      </c>
      <c r="H4" s="11">
        <v>300</v>
      </c>
      <c r="I4" s="12">
        <f t="shared" si="0"/>
        <v>3971.25</v>
      </c>
      <c r="J4" s="11">
        <v>800</v>
      </c>
      <c r="K4" s="12">
        <v>6222</v>
      </c>
      <c r="L4" s="13" t="s">
        <v>10</v>
      </c>
      <c r="M4" s="12">
        <f>SUM(F4:K4)</f>
        <v>24530.75</v>
      </c>
    </row>
    <row r="5" spans="1:13" ht="9.75" customHeight="1">
      <c r="A5" s="10" t="s">
        <v>18</v>
      </c>
      <c r="B5" s="11" t="s">
        <v>19</v>
      </c>
      <c r="C5" s="10" t="s">
        <v>20</v>
      </c>
      <c r="D5" s="11">
        <v>7300</v>
      </c>
      <c r="E5" s="12">
        <f t="shared" si="1"/>
        <v>3650</v>
      </c>
      <c r="F5" s="11">
        <f t="shared" si="2"/>
        <v>10950</v>
      </c>
      <c r="G5" s="11" t="s">
        <v>24</v>
      </c>
      <c r="H5" s="11">
        <v>300</v>
      </c>
      <c r="I5" s="12">
        <f t="shared" si="0"/>
        <v>3285</v>
      </c>
      <c r="J5" s="11">
        <v>400</v>
      </c>
      <c r="K5" s="12">
        <v>5147</v>
      </c>
      <c r="L5" s="11" t="s">
        <v>10</v>
      </c>
      <c r="M5" s="12">
        <f aca="true" t="shared" si="3" ref="M5:M20">SUM(F5:K5)</f>
        <v>20082</v>
      </c>
    </row>
    <row r="6" spans="1:13" ht="12.75" customHeight="1">
      <c r="A6" s="10" t="s">
        <v>18</v>
      </c>
      <c r="B6" s="11" t="s">
        <v>19</v>
      </c>
      <c r="C6" s="10" t="s">
        <v>21</v>
      </c>
      <c r="D6" s="11">
        <v>7300</v>
      </c>
      <c r="E6" s="12">
        <f t="shared" si="1"/>
        <v>3650</v>
      </c>
      <c r="F6" s="11">
        <f t="shared" si="2"/>
        <v>10950</v>
      </c>
      <c r="G6" s="11" t="s">
        <v>24</v>
      </c>
      <c r="H6" s="11">
        <v>300</v>
      </c>
      <c r="I6" s="12">
        <f t="shared" si="0"/>
        <v>3285</v>
      </c>
      <c r="J6" s="11">
        <v>400</v>
      </c>
      <c r="K6" s="12">
        <v>5147</v>
      </c>
      <c r="L6" s="14" t="s">
        <v>10</v>
      </c>
      <c r="M6" s="12">
        <f t="shared" si="3"/>
        <v>20082</v>
      </c>
    </row>
    <row r="7" spans="1:13" ht="10.5" customHeight="1">
      <c r="A7" s="10" t="s">
        <v>18</v>
      </c>
      <c r="B7" s="11" t="s">
        <v>19</v>
      </c>
      <c r="C7" s="10" t="s">
        <v>76</v>
      </c>
      <c r="D7" s="11">
        <v>7300</v>
      </c>
      <c r="E7" s="12">
        <f t="shared" si="1"/>
        <v>3650</v>
      </c>
      <c r="F7" s="11">
        <f t="shared" si="2"/>
        <v>10950</v>
      </c>
      <c r="G7" s="11">
        <v>150</v>
      </c>
      <c r="H7" s="11">
        <v>300</v>
      </c>
      <c r="I7" s="12">
        <f t="shared" si="0"/>
        <v>3285</v>
      </c>
      <c r="J7" s="11">
        <v>400</v>
      </c>
      <c r="K7" s="12">
        <v>5147</v>
      </c>
      <c r="L7" s="11" t="s">
        <v>10</v>
      </c>
      <c r="M7" s="12">
        <f t="shared" si="3"/>
        <v>20232</v>
      </c>
    </row>
    <row r="8" spans="1:13" ht="11.25" customHeight="1">
      <c r="A8" s="10" t="s">
        <v>18</v>
      </c>
      <c r="B8" s="11" t="s">
        <v>19</v>
      </c>
      <c r="C8" s="10" t="s">
        <v>25</v>
      </c>
      <c r="D8" s="11">
        <v>7300</v>
      </c>
      <c r="E8" s="12">
        <f t="shared" si="1"/>
        <v>3650</v>
      </c>
      <c r="F8" s="11">
        <f aca="true" t="shared" si="4" ref="F8:F14">SUM(D8:E8)</f>
        <v>10950</v>
      </c>
      <c r="G8" s="11" t="s">
        <v>24</v>
      </c>
      <c r="H8" s="11">
        <v>300</v>
      </c>
      <c r="I8" s="12">
        <f t="shared" si="0"/>
        <v>3285</v>
      </c>
      <c r="J8" s="11">
        <v>400</v>
      </c>
      <c r="K8" s="12">
        <f>F8*47/100</f>
        <v>5146.5</v>
      </c>
      <c r="L8" s="11" t="s">
        <v>10</v>
      </c>
      <c r="M8" s="12">
        <f t="shared" si="3"/>
        <v>20081.5</v>
      </c>
    </row>
    <row r="9" spans="1:13" ht="10.5" customHeight="1">
      <c r="A9" s="8" t="s">
        <v>18</v>
      </c>
      <c r="B9" s="9" t="s">
        <v>26</v>
      </c>
      <c r="C9" s="8" t="s">
        <v>27</v>
      </c>
      <c r="D9" s="11">
        <v>7300</v>
      </c>
      <c r="E9" s="12">
        <f t="shared" si="1"/>
        <v>3650</v>
      </c>
      <c r="F9" s="11">
        <f t="shared" si="4"/>
        <v>10950</v>
      </c>
      <c r="G9" s="11" t="s">
        <v>24</v>
      </c>
      <c r="H9" s="11">
        <v>300</v>
      </c>
      <c r="I9" s="12">
        <f t="shared" si="0"/>
        <v>3285</v>
      </c>
      <c r="J9" s="11">
        <v>400</v>
      </c>
      <c r="K9" s="12">
        <f>F9*47/100</f>
        <v>5146.5</v>
      </c>
      <c r="L9" s="11" t="s">
        <v>10</v>
      </c>
      <c r="M9" s="12">
        <f t="shared" si="3"/>
        <v>20081.5</v>
      </c>
    </row>
    <row r="10" spans="1:13" ht="10.5" customHeight="1">
      <c r="A10" s="8" t="s">
        <v>18</v>
      </c>
      <c r="B10" s="9" t="s">
        <v>26</v>
      </c>
      <c r="C10" s="8" t="s">
        <v>28</v>
      </c>
      <c r="D10" s="11">
        <v>7300</v>
      </c>
      <c r="E10" s="12">
        <f t="shared" si="1"/>
        <v>3650</v>
      </c>
      <c r="F10" s="11">
        <f t="shared" si="4"/>
        <v>10950</v>
      </c>
      <c r="G10" s="11" t="s">
        <v>24</v>
      </c>
      <c r="H10" s="11">
        <v>300</v>
      </c>
      <c r="I10" s="12">
        <f t="shared" si="0"/>
        <v>3285</v>
      </c>
      <c r="J10" s="11">
        <v>400</v>
      </c>
      <c r="K10" s="12">
        <f>F10*41/100</f>
        <v>4489.5</v>
      </c>
      <c r="L10" s="11" t="s">
        <v>10</v>
      </c>
      <c r="M10" s="12">
        <v>20082</v>
      </c>
    </row>
    <row r="11" spans="1:13" ht="11.25" customHeight="1">
      <c r="A11" s="10" t="s">
        <v>29</v>
      </c>
      <c r="B11" s="11" t="s">
        <v>26</v>
      </c>
      <c r="C11" s="10" t="s">
        <v>30</v>
      </c>
      <c r="D11" s="11">
        <v>6650</v>
      </c>
      <c r="E11" s="12">
        <f t="shared" si="1"/>
        <v>3325</v>
      </c>
      <c r="F11" s="11">
        <f t="shared" si="4"/>
        <v>9975</v>
      </c>
      <c r="G11" s="11" t="s">
        <v>24</v>
      </c>
      <c r="H11" s="11">
        <v>300</v>
      </c>
      <c r="I11" s="12">
        <f t="shared" si="0"/>
        <v>2992.5</v>
      </c>
      <c r="J11" s="11">
        <v>100</v>
      </c>
      <c r="K11" s="12">
        <f aca="true" t="shared" si="5" ref="K11:K27">F11*47/100</f>
        <v>4688.25</v>
      </c>
      <c r="L11" s="11" t="s">
        <v>10</v>
      </c>
      <c r="M11" s="12">
        <f t="shared" si="3"/>
        <v>18055.75</v>
      </c>
    </row>
    <row r="12" spans="1:13" ht="10.5" customHeight="1">
      <c r="A12" s="10" t="s">
        <v>29</v>
      </c>
      <c r="B12" s="11" t="s">
        <v>26</v>
      </c>
      <c r="C12" s="10" t="s">
        <v>31</v>
      </c>
      <c r="D12" s="11">
        <v>6650</v>
      </c>
      <c r="E12" s="12">
        <f t="shared" si="1"/>
        <v>3325</v>
      </c>
      <c r="F12" s="11">
        <f t="shared" si="4"/>
        <v>9975</v>
      </c>
      <c r="G12" s="11" t="s">
        <v>24</v>
      </c>
      <c r="H12" s="11">
        <v>300</v>
      </c>
      <c r="I12" s="12">
        <f t="shared" si="0"/>
        <v>2992.5</v>
      </c>
      <c r="J12" s="11">
        <v>100</v>
      </c>
      <c r="K12" s="12">
        <f t="shared" si="5"/>
        <v>4688.25</v>
      </c>
      <c r="L12" s="11" t="s">
        <v>10</v>
      </c>
      <c r="M12" s="12">
        <f t="shared" si="3"/>
        <v>18055.75</v>
      </c>
    </row>
    <row r="13" spans="1:13" ht="11.25" customHeight="1">
      <c r="A13" s="10" t="s">
        <v>29</v>
      </c>
      <c r="B13" s="11" t="s">
        <v>26</v>
      </c>
      <c r="C13" s="10" t="s">
        <v>33</v>
      </c>
      <c r="D13" s="11">
        <v>6650</v>
      </c>
      <c r="E13" s="12">
        <f t="shared" si="1"/>
        <v>3325</v>
      </c>
      <c r="F13" s="11">
        <f t="shared" si="4"/>
        <v>9975</v>
      </c>
      <c r="G13" s="11" t="s">
        <v>24</v>
      </c>
      <c r="H13" s="11">
        <v>300</v>
      </c>
      <c r="I13" s="12">
        <f t="shared" si="0"/>
        <v>2992.5</v>
      </c>
      <c r="J13" s="11">
        <v>100</v>
      </c>
      <c r="K13" s="12">
        <f t="shared" si="5"/>
        <v>4688.25</v>
      </c>
      <c r="L13" s="11" t="s">
        <v>10</v>
      </c>
      <c r="M13" s="12">
        <f t="shared" si="3"/>
        <v>18055.75</v>
      </c>
    </row>
    <row r="14" spans="1:13" ht="11.25" customHeight="1">
      <c r="A14" s="10" t="s">
        <v>29</v>
      </c>
      <c r="B14" s="11" t="s">
        <v>26</v>
      </c>
      <c r="C14" s="10" t="s">
        <v>34</v>
      </c>
      <c r="D14" s="11">
        <v>6350</v>
      </c>
      <c r="E14" s="12">
        <f t="shared" si="1"/>
        <v>3175</v>
      </c>
      <c r="F14" s="11">
        <f t="shared" si="4"/>
        <v>9525</v>
      </c>
      <c r="G14" s="11" t="s">
        <v>24</v>
      </c>
      <c r="H14" s="11">
        <v>300</v>
      </c>
      <c r="I14" s="12">
        <f t="shared" si="0"/>
        <v>2857.5</v>
      </c>
      <c r="J14" s="11">
        <v>100</v>
      </c>
      <c r="K14" s="12">
        <f t="shared" si="5"/>
        <v>4476.75</v>
      </c>
      <c r="L14" s="11" t="s">
        <v>10</v>
      </c>
      <c r="M14" s="12">
        <v>17260</v>
      </c>
    </row>
    <row r="15" spans="1:13" ht="11.25" customHeight="1">
      <c r="A15" s="10" t="s">
        <v>29</v>
      </c>
      <c r="B15" s="16" t="s">
        <v>26</v>
      </c>
      <c r="C15" s="10" t="s">
        <v>35</v>
      </c>
      <c r="D15" s="11">
        <v>5600</v>
      </c>
      <c r="E15" s="12">
        <f t="shared" si="1"/>
        <v>2800</v>
      </c>
      <c r="F15" s="11">
        <f t="shared" si="2"/>
        <v>8400</v>
      </c>
      <c r="G15" s="11" t="s">
        <v>24</v>
      </c>
      <c r="H15" s="11">
        <v>300</v>
      </c>
      <c r="I15" s="12">
        <f t="shared" si="0"/>
        <v>2520</v>
      </c>
      <c r="J15" s="11">
        <v>100</v>
      </c>
      <c r="K15" s="12">
        <f t="shared" si="5"/>
        <v>3948</v>
      </c>
      <c r="L15" s="11" t="s">
        <v>10</v>
      </c>
      <c r="M15" s="12">
        <f t="shared" si="3"/>
        <v>15268</v>
      </c>
    </row>
    <row r="16" spans="1:13" ht="11.25" customHeight="1">
      <c r="A16" s="10" t="s">
        <v>29</v>
      </c>
      <c r="B16" s="11" t="s">
        <v>26</v>
      </c>
      <c r="C16" s="10" t="s">
        <v>36</v>
      </c>
      <c r="D16" s="11">
        <v>5600</v>
      </c>
      <c r="E16" s="12">
        <f t="shared" si="1"/>
        <v>2800</v>
      </c>
      <c r="F16" s="11">
        <f t="shared" si="2"/>
        <v>8400</v>
      </c>
      <c r="G16" s="11">
        <v>150</v>
      </c>
      <c r="H16" s="11">
        <v>300</v>
      </c>
      <c r="I16" s="12">
        <f t="shared" si="0"/>
        <v>2520</v>
      </c>
      <c r="J16" s="11">
        <v>100</v>
      </c>
      <c r="K16" s="12">
        <f t="shared" si="5"/>
        <v>3948</v>
      </c>
      <c r="L16" s="11" t="s">
        <v>10</v>
      </c>
      <c r="M16" s="12">
        <f t="shared" si="3"/>
        <v>15418</v>
      </c>
    </row>
    <row r="17" spans="1:13" ht="11.25" customHeight="1">
      <c r="A17" s="10" t="s">
        <v>29</v>
      </c>
      <c r="B17" s="11" t="s">
        <v>26</v>
      </c>
      <c r="C17" s="10" t="s">
        <v>37</v>
      </c>
      <c r="D17" s="11">
        <v>5150</v>
      </c>
      <c r="E17" s="12">
        <f t="shared" si="1"/>
        <v>2575</v>
      </c>
      <c r="F17" s="11">
        <f t="shared" si="2"/>
        <v>7725</v>
      </c>
      <c r="G17" s="11" t="s">
        <v>24</v>
      </c>
      <c r="H17" s="11">
        <v>300</v>
      </c>
      <c r="I17" s="12">
        <f t="shared" si="0"/>
        <v>2317.5</v>
      </c>
      <c r="J17" s="11">
        <v>100</v>
      </c>
      <c r="K17" s="12">
        <f t="shared" si="5"/>
        <v>3630.75</v>
      </c>
      <c r="L17" s="11" t="s">
        <v>10</v>
      </c>
      <c r="M17" s="12">
        <v>14074</v>
      </c>
    </row>
    <row r="18" spans="1:13" ht="10.5" customHeight="1">
      <c r="A18" s="10" t="s">
        <v>38</v>
      </c>
      <c r="B18" s="11" t="s">
        <v>39</v>
      </c>
      <c r="C18" s="10" t="s">
        <v>40</v>
      </c>
      <c r="D18" s="11">
        <v>3880</v>
      </c>
      <c r="E18" s="12">
        <f t="shared" si="1"/>
        <v>1940</v>
      </c>
      <c r="F18" s="11">
        <f t="shared" si="2"/>
        <v>5820</v>
      </c>
      <c r="G18" s="11" t="s">
        <v>24</v>
      </c>
      <c r="H18" s="11">
        <v>200</v>
      </c>
      <c r="I18" s="12" t="s">
        <v>24</v>
      </c>
      <c r="J18" s="11" t="s">
        <v>24</v>
      </c>
      <c r="K18" s="12">
        <f t="shared" si="5"/>
        <v>2735.4</v>
      </c>
      <c r="L18" s="11" t="s">
        <v>10</v>
      </c>
      <c r="M18" s="12">
        <f t="shared" si="3"/>
        <v>8755.4</v>
      </c>
    </row>
    <row r="19" spans="1:13" ht="11.25" customHeight="1">
      <c r="A19" s="10" t="s">
        <v>38</v>
      </c>
      <c r="B19" s="11" t="s">
        <v>39</v>
      </c>
      <c r="C19" s="10" t="s">
        <v>41</v>
      </c>
      <c r="D19" s="11">
        <v>3880</v>
      </c>
      <c r="E19" s="12">
        <f t="shared" si="1"/>
        <v>1940</v>
      </c>
      <c r="F19" s="11">
        <f t="shared" si="2"/>
        <v>5820</v>
      </c>
      <c r="G19" s="11" t="s">
        <v>24</v>
      </c>
      <c r="H19" s="11">
        <v>200</v>
      </c>
      <c r="I19" s="12" t="s">
        <v>24</v>
      </c>
      <c r="J19" s="11" t="s">
        <v>24</v>
      </c>
      <c r="K19" s="12">
        <f t="shared" si="5"/>
        <v>2735.4</v>
      </c>
      <c r="L19" s="11" t="s">
        <v>10</v>
      </c>
      <c r="M19" s="12">
        <f t="shared" si="3"/>
        <v>8755.4</v>
      </c>
    </row>
    <row r="20" spans="1:13" ht="11.25" customHeight="1">
      <c r="A20" s="10" t="s">
        <v>38</v>
      </c>
      <c r="B20" s="11" t="s">
        <v>39</v>
      </c>
      <c r="C20" s="10" t="s">
        <v>42</v>
      </c>
      <c r="D20" s="11">
        <v>3880</v>
      </c>
      <c r="E20" s="12">
        <f t="shared" si="1"/>
        <v>1940</v>
      </c>
      <c r="F20" s="12">
        <v>5820</v>
      </c>
      <c r="G20" s="11" t="s">
        <v>24</v>
      </c>
      <c r="H20" s="11">
        <v>200</v>
      </c>
      <c r="I20" s="12">
        <f>F20*30/100</f>
        <v>1746</v>
      </c>
      <c r="J20" s="11">
        <v>100</v>
      </c>
      <c r="K20" s="12">
        <f t="shared" si="5"/>
        <v>2735.4</v>
      </c>
      <c r="L20" s="11" t="s">
        <v>10</v>
      </c>
      <c r="M20" s="12">
        <f t="shared" si="3"/>
        <v>10601.4</v>
      </c>
    </row>
    <row r="21" spans="1:13" ht="11.25" customHeight="1">
      <c r="A21" s="10" t="s">
        <v>77</v>
      </c>
      <c r="B21" s="11" t="s">
        <v>79</v>
      </c>
      <c r="C21" s="10" t="s">
        <v>78</v>
      </c>
      <c r="D21" s="11">
        <v>4500</v>
      </c>
      <c r="E21" s="12">
        <f t="shared" si="1"/>
        <v>2250</v>
      </c>
      <c r="F21" s="17">
        <v>6750</v>
      </c>
      <c r="G21" s="11" t="s">
        <v>24</v>
      </c>
      <c r="H21" s="11">
        <v>200</v>
      </c>
      <c r="I21" s="11">
        <v>2025</v>
      </c>
      <c r="J21" s="11">
        <v>100</v>
      </c>
      <c r="K21" s="12">
        <f t="shared" si="5"/>
        <v>3172.5</v>
      </c>
      <c r="L21" s="11" t="s">
        <v>10</v>
      </c>
      <c r="M21" s="11">
        <v>12248</v>
      </c>
    </row>
    <row r="22" spans="1:13" ht="10.5" customHeight="1">
      <c r="A22" s="10" t="s">
        <v>43</v>
      </c>
      <c r="B22" s="11" t="s">
        <v>80</v>
      </c>
      <c r="C22" s="10" t="s">
        <v>45</v>
      </c>
      <c r="D22" s="11">
        <v>7775</v>
      </c>
      <c r="E22" s="12">
        <f aca="true" t="shared" si="6" ref="E22:E40">D22/2</f>
        <v>3887.5</v>
      </c>
      <c r="F22" s="12">
        <f aca="true" t="shared" si="7" ref="F22:F39">SUM(D22:E22)</f>
        <v>11662.5</v>
      </c>
      <c r="G22" s="11" t="s">
        <v>24</v>
      </c>
      <c r="H22" s="11">
        <v>300</v>
      </c>
      <c r="I22" s="12">
        <f aca="true" t="shared" si="8" ref="I22:I28">F22*30/100</f>
        <v>3498.75</v>
      </c>
      <c r="J22" s="11">
        <v>100</v>
      </c>
      <c r="K22" s="12">
        <f t="shared" si="5"/>
        <v>5481.375</v>
      </c>
      <c r="L22" s="11" t="s">
        <v>10</v>
      </c>
      <c r="M22" s="12">
        <v>21044</v>
      </c>
    </row>
    <row r="23" spans="1:13" ht="12" customHeight="1">
      <c r="A23" s="10" t="s">
        <v>46</v>
      </c>
      <c r="B23" s="11" t="s">
        <v>47</v>
      </c>
      <c r="C23" s="10" t="s">
        <v>48</v>
      </c>
      <c r="D23" s="11">
        <v>4200</v>
      </c>
      <c r="E23" s="12">
        <f t="shared" si="6"/>
        <v>2100</v>
      </c>
      <c r="F23" s="12">
        <f t="shared" si="7"/>
        <v>6300</v>
      </c>
      <c r="G23" s="11" t="s">
        <v>24</v>
      </c>
      <c r="H23" s="11">
        <v>300</v>
      </c>
      <c r="I23" s="12">
        <f t="shared" si="8"/>
        <v>1890</v>
      </c>
      <c r="J23" s="11">
        <v>100</v>
      </c>
      <c r="K23" s="12">
        <f t="shared" si="5"/>
        <v>2961</v>
      </c>
      <c r="L23" s="11" t="s">
        <v>10</v>
      </c>
      <c r="M23" s="12">
        <f>SUM(F23:K23)</f>
        <v>11551</v>
      </c>
    </row>
    <row r="24" spans="1:13" ht="11.25" customHeight="1">
      <c r="A24" s="10" t="s">
        <v>46</v>
      </c>
      <c r="B24" s="11" t="s">
        <v>47</v>
      </c>
      <c r="C24" s="10" t="s">
        <v>49</v>
      </c>
      <c r="D24" s="11">
        <v>4200</v>
      </c>
      <c r="E24" s="12">
        <f t="shared" si="6"/>
        <v>2100</v>
      </c>
      <c r="F24" s="12">
        <f t="shared" si="7"/>
        <v>6300</v>
      </c>
      <c r="G24" s="11">
        <v>75</v>
      </c>
      <c r="H24" s="11">
        <v>300</v>
      </c>
      <c r="I24" s="12">
        <f t="shared" si="8"/>
        <v>1890</v>
      </c>
      <c r="J24" s="11">
        <v>100</v>
      </c>
      <c r="K24" s="12">
        <f t="shared" si="5"/>
        <v>2961</v>
      </c>
      <c r="L24" s="11" t="s">
        <v>10</v>
      </c>
      <c r="M24" s="12">
        <f>SUM(F24:K24)</f>
        <v>11626</v>
      </c>
    </row>
    <row r="25" spans="1:13" ht="11.25" customHeight="1">
      <c r="A25" s="8" t="s">
        <v>46</v>
      </c>
      <c r="B25" s="9" t="s">
        <v>50</v>
      </c>
      <c r="C25" s="8" t="s">
        <v>51</v>
      </c>
      <c r="D25" s="11">
        <v>4100</v>
      </c>
      <c r="E25" s="12">
        <f t="shared" si="6"/>
        <v>2050</v>
      </c>
      <c r="F25" s="12">
        <f t="shared" si="7"/>
        <v>6150</v>
      </c>
      <c r="G25" s="11">
        <v>75</v>
      </c>
      <c r="H25" s="11">
        <v>300</v>
      </c>
      <c r="I25" s="12">
        <f t="shared" si="8"/>
        <v>1845</v>
      </c>
      <c r="J25" s="11">
        <v>100</v>
      </c>
      <c r="K25" s="12">
        <f t="shared" si="5"/>
        <v>2890.5</v>
      </c>
      <c r="L25" s="11" t="s">
        <v>10</v>
      </c>
      <c r="M25" s="12">
        <f>SUM(F25:K25)</f>
        <v>11360.5</v>
      </c>
    </row>
    <row r="26" spans="1:13" ht="11.25" customHeight="1">
      <c r="A26" s="8" t="s">
        <v>46</v>
      </c>
      <c r="B26" s="9" t="s">
        <v>50</v>
      </c>
      <c r="C26" s="8" t="s">
        <v>52</v>
      </c>
      <c r="D26" s="11">
        <v>4100</v>
      </c>
      <c r="E26" s="12">
        <f t="shared" si="6"/>
        <v>2050</v>
      </c>
      <c r="F26" s="12">
        <f t="shared" si="7"/>
        <v>6150</v>
      </c>
      <c r="G26" s="11" t="s">
        <v>24</v>
      </c>
      <c r="H26" s="11">
        <v>300</v>
      </c>
      <c r="I26" s="12">
        <f t="shared" si="8"/>
        <v>1845</v>
      </c>
      <c r="J26" s="11">
        <v>100</v>
      </c>
      <c r="K26" s="12">
        <f t="shared" si="5"/>
        <v>2890.5</v>
      </c>
      <c r="L26" s="11" t="s">
        <v>10</v>
      </c>
      <c r="M26" s="12">
        <f>SUM(F26:K26)</f>
        <v>11285.5</v>
      </c>
    </row>
    <row r="27" spans="1:13" ht="11.25" customHeight="1">
      <c r="A27" s="10" t="s">
        <v>53</v>
      </c>
      <c r="B27" s="11" t="s">
        <v>50</v>
      </c>
      <c r="C27" s="10" t="s">
        <v>54</v>
      </c>
      <c r="D27" s="11">
        <v>3275</v>
      </c>
      <c r="E27" s="12">
        <f t="shared" si="6"/>
        <v>1637.5</v>
      </c>
      <c r="F27" s="12">
        <f t="shared" si="7"/>
        <v>4912.5</v>
      </c>
      <c r="G27" s="11" t="s">
        <v>24</v>
      </c>
      <c r="H27" s="11">
        <v>200</v>
      </c>
      <c r="I27" s="12">
        <f t="shared" si="8"/>
        <v>1473.75</v>
      </c>
      <c r="J27" s="11">
        <v>100</v>
      </c>
      <c r="K27" s="12">
        <f t="shared" si="5"/>
        <v>2308.875</v>
      </c>
      <c r="L27" s="11" t="s">
        <v>10</v>
      </c>
      <c r="M27" s="12">
        <v>8996</v>
      </c>
    </row>
    <row r="28" spans="1:13" ht="11.25" customHeight="1">
      <c r="A28" s="8" t="s">
        <v>38</v>
      </c>
      <c r="B28" s="8" t="s">
        <v>55</v>
      </c>
      <c r="C28" s="8" t="s">
        <v>56</v>
      </c>
      <c r="D28" s="11">
        <v>3625</v>
      </c>
      <c r="E28" s="12">
        <f t="shared" si="6"/>
        <v>1812.5</v>
      </c>
      <c r="F28" s="12">
        <f t="shared" si="7"/>
        <v>5437.5</v>
      </c>
      <c r="G28" s="11" t="s">
        <v>24</v>
      </c>
      <c r="H28" s="11">
        <v>200</v>
      </c>
      <c r="I28" s="12">
        <f t="shared" si="8"/>
        <v>1631.25</v>
      </c>
      <c r="J28" s="11">
        <v>100</v>
      </c>
      <c r="K28" s="12">
        <v>2556</v>
      </c>
      <c r="L28" s="11" t="s">
        <v>10</v>
      </c>
      <c r="M28" s="12">
        <v>9925</v>
      </c>
    </row>
    <row r="29" spans="1:13" ht="10.5" customHeight="1">
      <c r="A29" s="8" t="s">
        <v>38</v>
      </c>
      <c r="B29" s="8" t="s">
        <v>55</v>
      </c>
      <c r="C29" s="8" t="s">
        <v>72</v>
      </c>
      <c r="D29" s="11">
        <v>3625</v>
      </c>
      <c r="E29" s="12">
        <f t="shared" si="6"/>
        <v>1812.5</v>
      </c>
      <c r="F29" s="12">
        <f t="shared" si="7"/>
        <v>5437.5</v>
      </c>
      <c r="G29" s="11">
        <v>65</v>
      </c>
      <c r="H29" s="11">
        <v>200</v>
      </c>
      <c r="I29" s="12" t="s">
        <v>24</v>
      </c>
      <c r="J29" s="11">
        <v>100</v>
      </c>
      <c r="K29" s="12">
        <v>2556</v>
      </c>
      <c r="L29" s="11" t="s">
        <v>10</v>
      </c>
      <c r="M29" s="12">
        <v>8359</v>
      </c>
    </row>
    <row r="30" spans="1:13" ht="11.25" customHeight="1">
      <c r="A30" s="8" t="s">
        <v>38</v>
      </c>
      <c r="B30" s="8" t="s">
        <v>55</v>
      </c>
      <c r="C30" s="8" t="s">
        <v>57</v>
      </c>
      <c r="D30" s="11">
        <v>3625</v>
      </c>
      <c r="E30" s="12">
        <f t="shared" si="6"/>
        <v>1812.5</v>
      </c>
      <c r="F30" s="12">
        <f t="shared" si="7"/>
        <v>5437.5</v>
      </c>
      <c r="G30" s="11">
        <v>65</v>
      </c>
      <c r="H30" s="11">
        <v>200</v>
      </c>
      <c r="I30" s="12">
        <f>F30*30/100</f>
        <v>1631.25</v>
      </c>
      <c r="J30" s="11">
        <v>100</v>
      </c>
      <c r="K30" s="12">
        <v>2556</v>
      </c>
      <c r="L30" s="11" t="s">
        <v>10</v>
      </c>
      <c r="M30" s="12">
        <v>9990</v>
      </c>
    </row>
    <row r="31" spans="1:13" ht="11.25" customHeight="1">
      <c r="A31" s="8" t="s">
        <v>38</v>
      </c>
      <c r="B31" s="8" t="s">
        <v>55</v>
      </c>
      <c r="C31" s="8" t="s">
        <v>58</v>
      </c>
      <c r="D31" s="11">
        <v>3625</v>
      </c>
      <c r="E31" s="12">
        <f t="shared" si="6"/>
        <v>1812.5</v>
      </c>
      <c r="F31" s="12">
        <f t="shared" si="7"/>
        <v>5437.5</v>
      </c>
      <c r="G31" s="11" t="s">
        <v>24</v>
      </c>
      <c r="H31" s="11">
        <v>200</v>
      </c>
      <c r="I31" s="12">
        <f>F31*30/100</f>
        <v>1631.25</v>
      </c>
      <c r="J31" s="11">
        <v>100</v>
      </c>
      <c r="K31" s="12">
        <v>2556</v>
      </c>
      <c r="L31" s="11" t="s">
        <v>10</v>
      </c>
      <c r="M31" s="12">
        <v>9925</v>
      </c>
    </row>
    <row r="32" spans="1:13" ht="11.25" customHeight="1">
      <c r="A32" s="18" t="s">
        <v>74</v>
      </c>
      <c r="B32" s="18" t="s">
        <v>55</v>
      </c>
      <c r="C32" s="18" t="s">
        <v>59</v>
      </c>
      <c r="D32" s="11">
        <v>3440</v>
      </c>
      <c r="E32" s="12">
        <f t="shared" si="6"/>
        <v>1720</v>
      </c>
      <c r="F32" s="11">
        <f t="shared" si="7"/>
        <v>5160</v>
      </c>
      <c r="G32" s="11" t="s">
        <v>24</v>
      </c>
      <c r="H32" s="11">
        <v>200</v>
      </c>
      <c r="I32" s="12" t="s">
        <v>24</v>
      </c>
      <c r="J32" s="11">
        <v>100</v>
      </c>
      <c r="K32" s="12">
        <f aca="true" t="shared" si="9" ref="K32:K39">F32*47/100</f>
        <v>2425.2</v>
      </c>
      <c r="L32" s="11" t="s">
        <v>10</v>
      </c>
      <c r="M32" s="12">
        <v>7885</v>
      </c>
    </row>
    <row r="33" spans="1:13" ht="11.25" customHeight="1">
      <c r="A33" s="18" t="s">
        <v>74</v>
      </c>
      <c r="B33" s="18" t="s">
        <v>55</v>
      </c>
      <c r="C33" s="18" t="s">
        <v>60</v>
      </c>
      <c r="D33" s="11">
        <v>3170</v>
      </c>
      <c r="E33" s="12">
        <f t="shared" si="6"/>
        <v>1585</v>
      </c>
      <c r="F33" s="12">
        <f t="shared" si="7"/>
        <v>4755</v>
      </c>
      <c r="G33" s="11" t="s">
        <v>24</v>
      </c>
      <c r="H33" s="11">
        <v>200</v>
      </c>
      <c r="I33" s="12">
        <f>F33*30/100</f>
        <v>1426.5</v>
      </c>
      <c r="J33" s="11">
        <v>100</v>
      </c>
      <c r="K33" s="12">
        <f t="shared" si="9"/>
        <v>2234.85</v>
      </c>
      <c r="L33" s="11" t="s">
        <v>10</v>
      </c>
      <c r="M33" s="12">
        <v>8717</v>
      </c>
    </row>
    <row r="34" spans="1:13" ht="10.5" customHeight="1">
      <c r="A34" s="18" t="s">
        <v>74</v>
      </c>
      <c r="B34" s="18" t="s">
        <v>55</v>
      </c>
      <c r="C34" s="18" t="s">
        <v>61</v>
      </c>
      <c r="D34" s="11">
        <v>3105</v>
      </c>
      <c r="E34" s="12">
        <f t="shared" si="6"/>
        <v>1552.5</v>
      </c>
      <c r="F34" s="12">
        <f t="shared" si="7"/>
        <v>4657.5</v>
      </c>
      <c r="G34" s="11" t="s">
        <v>24</v>
      </c>
      <c r="H34" s="11">
        <v>200</v>
      </c>
      <c r="I34" s="12">
        <f>F34*30/100</f>
        <v>1397.25</v>
      </c>
      <c r="J34" s="11">
        <v>100</v>
      </c>
      <c r="K34" s="12">
        <f t="shared" si="9"/>
        <v>2189.025</v>
      </c>
      <c r="L34" s="11" t="s">
        <v>10</v>
      </c>
      <c r="M34" s="11">
        <v>8544</v>
      </c>
    </row>
    <row r="35" spans="1:13" ht="11.25" customHeight="1">
      <c r="A35" s="18" t="s">
        <v>74</v>
      </c>
      <c r="B35" s="18" t="s">
        <v>55</v>
      </c>
      <c r="C35" s="18" t="s">
        <v>69</v>
      </c>
      <c r="D35" s="11">
        <v>2650</v>
      </c>
      <c r="E35" s="12">
        <f t="shared" si="6"/>
        <v>1325</v>
      </c>
      <c r="F35" s="12">
        <f t="shared" si="7"/>
        <v>3975</v>
      </c>
      <c r="G35" s="11" t="s">
        <v>24</v>
      </c>
      <c r="H35" s="11">
        <v>125</v>
      </c>
      <c r="I35" s="12">
        <f>F35*30/100</f>
        <v>1192.5</v>
      </c>
      <c r="J35" s="11">
        <v>100</v>
      </c>
      <c r="K35" s="12">
        <f t="shared" si="9"/>
        <v>1868.25</v>
      </c>
      <c r="L35" s="11" t="s">
        <v>10</v>
      </c>
      <c r="M35" s="11">
        <v>7261</v>
      </c>
    </row>
    <row r="36" spans="1:13" ht="11.25" customHeight="1">
      <c r="A36" s="8" t="s">
        <v>81</v>
      </c>
      <c r="B36" s="8" t="s">
        <v>62</v>
      </c>
      <c r="C36" s="8" t="s">
        <v>73</v>
      </c>
      <c r="D36" s="11">
        <v>3440</v>
      </c>
      <c r="E36" s="12">
        <f t="shared" si="6"/>
        <v>1720</v>
      </c>
      <c r="F36" s="11">
        <f t="shared" si="7"/>
        <v>5160</v>
      </c>
      <c r="G36" s="11" t="s">
        <v>24</v>
      </c>
      <c r="H36" s="11">
        <v>200</v>
      </c>
      <c r="I36" s="12" t="s">
        <v>24</v>
      </c>
      <c r="J36" s="11">
        <v>100</v>
      </c>
      <c r="K36" s="12">
        <f t="shared" si="9"/>
        <v>2425.2</v>
      </c>
      <c r="L36" s="11">
        <v>30</v>
      </c>
      <c r="M36" s="11">
        <v>7915</v>
      </c>
    </row>
    <row r="37" spans="1:13" ht="11.25" customHeight="1">
      <c r="A37" s="8" t="s">
        <v>81</v>
      </c>
      <c r="B37" s="8" t="s">
        <v>62</v>
      </c>
      <c r="C37" s="8" t="s">
        <v>63</v>
      </c>
      <c r="D37" s="11">
        <v>3440</v>
      </c>
      <c r="E37" s="12">
        <f t="shared" si="6"/>
        <v>1720</v>
      </c>
      <c r="F37" s="11">
        <f t="shared" si="7"/>
        <v>5160</v>
      </c>
      <c r="G37" s="11" t="s">
        <v>64</v>
      </c>
      <c r="H37" s="11">
        <v>200</v>
      </c>
      <c r="I37" s="12">
        <f>F37*30/100</f>
        <v>1548</v>
      </c>
      <c r="J37" s="11">
        <v>100</v>
      </c>
      <c r="K37" s="12">
        <f t="shared" si="9"/>
        <v>2425.2</v>
      </c>
      <c r="L37" s="11">
        <v>30</v>
      </c>
      <c r="M37" s="11">
        <v>9538</v>
      </c>
    </row>
    <row r="38" spans="1:13" ht="12" customHeight="1">
      <c r="A38" s="8" t="s">
        <v>81</v>
      </c>
      <c r="B38" s="8" t="s">
        <v>65</v>
      </c>
      <c r="C38" s="8" t="s">
        <v>66</v>
      </c>
      <c r="D38" s="11">
        <v>3510</v>
      </c>
      <c r="E38" s="12">
        <f t="shared" si="6"/>
        <v>1755</v>
      </c>
      <c r="F38" s="11">
        <f t="shared" si="7"/>
        <v>5265</v>
      </c>
      <c r="G38" s="11" t="s">
        <v>24</v>
      </c>
      <c r="H38" s="11">
        <v>200</v>
      </c>
      <c r="I38" s="12" t="s">
        <v>24</v>
      </c>
      <c r="J38" s="11">
        <v>100</v>
      </c>
      <c r="K38" s="12">
        <f t="shared" si="9"/>
        <v>2474.55</v>
      </c>
      <c r="L38" s="11">
        <v>30</v>
      </c>
      <c r="M38" s="11">
        <v>8070</v>
      </c>
    </row>
    <row r="39" spans="1:13" ht="11.25" customHeight="1">
      <c r="A39" s="8" t="s">
        <v>81</v>
      </c>
      <c r="B39" s="8" t="s">
        <v>65</v>
      </c>
      <c r="C39" s="8" t="s">
        <v>67</v>
      </c>
      <c r="D39" s="11">
        <v>3440</v>
      </c>
      <c r="E39" s="12">
        <f t="shared" si="6"/>
        <v>1720</v>
      </c>
      <c r="F39" s="11">
        <f t="shared" si="7"/>
        <v>5160</v>
      </c>
      <c r="G39" s="11">
        <v>55</v>
      </c>
      <c r="H39" s="11">
        <v>200</v>
      </c>
      <c r="I39" s="12" t="s">
        <v>24</v>
      </c>
      <c r="J39" s="11">
        <v>100</v>
      </c>
      <c r="K39" s="12">
        <f t="shared" si="9"/>
        <v>2425.2</v>
      </c>
      <c r="L39" s="11">
        <v>30</v>
      </c>
      <c r="M39" s="11">
        <v>7970</v>
      </c>
    </row>
    <row r="40" spans="1:13" ht="12" customHeight="1">
      <c r="A40" s="10" t="s">
        <v>70</v>
      </c>
      <c r="B40" s="10" t="s">
        <v>65</v>
      </c>
      <c r="C40" s="10" t="s">
        <v>68</v>
      </c>
      <c r="D40" s="11">
        <v>3200</v>
      </c>
      <c r="E40" s="11">
        <f t="shared" si="6"/>
        <v>1600</v>
      </c>
      <c r="F40" s="11" t="s">
        <v>24</v>
      </c>
      <c r="G40" s="11" t="s">
        <v>24</v>
      </c>
      <c r="H40" s="11">
        <v>200</v>
      </c>
      <c r="I40" s="12" t="s">
        <v>24</v>
      </c>
      <c r="J40" s="11">
        <v>100</v>
      </c>
      <c r="K40" s="11">
        <v>2256</v>
      </c>
      <c r="L40" s="11">
        <v>30</v>
      </c>
      <c r="M40" s="11">
        <v>7386</v>
      </c>
    </row>
    <row r="41" ht="12.75">
      <c r="A41" s="8" t="s">
        <v>82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cdtl</dc:creator>
  <cp:keywords/>
  <dc:description/>
  <cp:lastModifiedBy>NIC</cp:lastModifiedBy>
  <cp:lastPrinted>2001-12-31T19:07:30Z</cp:lastPrinted>
  <dcterms:created xsi:type="dcterms:W3CDTF">2001-12-31T21:44:36Z</dcterms:created>
  <dcterms:modified xsi:type="dcterms:W3CDTF">2008-06-10T10:06:49Z</dcterms:modified>
  <cp:category/>
  <cp:version/>
  <cp:contentType/>
  <cp:contentStatus/>
</cp:coreProperties>
</file>